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BackupDiscoD\Disco D\LUNETTA MANUELA\PORTALE\Questionario Autocandidatura\"/>
    </mc:Choice>
  </mc:AlternateContent>
  <bookViews>
    <workbookView xWindow="120" yWindow="30" windowWidth="28635" windowHeight="12780"/>
  </bookViews>
  <sheets>
    <sheet name="Company info" sheetId="1" r:id="rId1"/>
    <sheet name="Economic and financial info" sheetId="2" r:id="rId2"/>
    <sheet name="Commercial info" sheetId="3" r:id="rId3"/>
    <sheet name="Management systems" sheetId="4" r:id="rId4"/>
    <sheet name="Object of the application" sheetId="5" r:id="rId5"/>
    <sheet name="Attachments" sheetId="6" r:id="rId6"/>
    <sheet name="Foglio1" sheetId="7" state="veryHidden" r:id="rId7"/>
    <sheet name="Albero Merceologico" sheetId="8" state="veryHidden" r:id="rId8"/>
  </sheets>
  <definedNames>
    <definedName name="_xlnm._FilterDatabase" localSheetId="7" hidden="1">'Albero Merceologico'!$A$1:$L$38</definedName>
    <definedName name="GM">'Albero Merceologico'!$A$2:$A$38</definedName>
    <definedName name="Servizi_Lavori">Foglio1!$A$1:$A$18</definedName>
  </definedNames>
  <calcPr calcId="152511"/>
</workbook>
</file>

<file path=xl/calcChain.xml><?xml version="1.0" encoding="utf-8"?>
<calcChain xmlns="http://schemas.openxmlformats.org/spreadsheetml/2006/main">
  <c r="E22" i="5" l="1"/>
  <c r="E20" i="5"/>
  <c r="P20" i="5" l="1"/>
  <c r="P22" i="5"/>
  <c r="N22" i="5"/>
  <c r="L22" i="5"/>
  <c r="N20" i="5"/>
  <c r="L20" i="5"/>
  <c r="J22" i="5"/>
  <c r="J20" i="5"/>
  <c r="G6" i="4"/>
  <c r="E6" i="4"/>
  <c r="C6" i="4"/>
  <c r="G51" i="2"/>
  <c r="E51" i="2"/>
  <c r="C51" i="2"/>
  <c r="G38" i="2"/>
  <c r="E38" i="2"/>
  <c r="C38" i="2"/>
  <c r="C11" i="2" l="1"/>
</calcChain>
</file>

<file path=xl/comments1.xml><?xml version="1.0" encoding="utf-8"?>
<comments xmlns="http://schemas.openxmlformats.org/spreadsheetml/2006/main">
  <authors>
    <author>ENI S.p.A.</author>
    <author>eni S.p.A.</author>
  </authors>
  <commentList>
    <comment ref="L2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8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12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14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15" authorId="1" shapeId="0">
      <text>
        <r>
          <rPr>
            <b/>
            <sz val="9"/>
            <color indexed="81"/>
            <rFont val="Tahoma"/>
            <family val="2"/>
          </rPr>
          <t>Eni S.p.A.:</t>
        </r>
        <r>
          <rPr>
            <sz val="9"/>
            <color indexed="81"/>
            <rFont val="Tahoma"/>
            <family val="2"/>
          </rPr>
          <t xml:space="preserve">
Valore della produzione medio degli ultimi 3 anni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Eni S.p.A.:</t>
        </r>
        <r>
          <rPr>
            <sz val="9"/>
            <color indexed="81"/>
            <rFont val="Tahoma"/>
            <family val="2"/>
          </rPr>
          <t xml:space="preserve">
Valore della produzione medio degli ultimi 3 anni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Eni S.p.A.:</t>
        </r>
        <r>
          <rPr>
            <sz val="9"/>
            <color indexed="81"/>
            <rFont val="Tahoma"/>
            <family val="2"/>
          </rPr>
          <t xml:space="preserve">
Valore della produzione medio degli ultimi 3 anni</t>
        </r>
      </text>
    </comment>
    <comment ref="L19" authorId="1" shapeId="0">
      <text>
        <r>
          <rPr>
            <b/>
            <sz val="9"/>
            <color indexed="81"/>
            <rFont val="Tahoma"/>
            <family val="2"/>
          </rPr>
          <t>Eni S.p.A.:</t>
        </r>
        <r>
          <rPr>
            <sz val="9"/>
            <color indexed="81"/>
            <rFont val="Tahoma"/>
            <family val="2"/>
          </rPr>
          <t xml:space="preserve">
Valore della produzione medio degli ultimi 3 anni</t>
        </r>
      </text>
    </comment>
    <comment ref="L20" authorId="1" shapeId="0">
      <text>
        <r>
          <rPr>
            <b/>
            <sz val="9"/>
            <color indexed="81"/>
            <rFont val="Tahoma"/>
            <family val="2"/>
          </rPr>
          <t>Eni S.p.A.:</t>
        </r>
        <r>
          <rPr>
            <sz val="9"/>
            <color indexed="81"/>
            <rFont val="Tahoma"/>
            <family val="2"/>
          </rPr>
          <t xml:space="preserve">
Valore della produzione medio degli ultimi 3 anni</t>
        </r>
      </text>
    </comment>
    <comment ref="L27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29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30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31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32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33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34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36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  <comment ref="L38" authorId="0" shapeId="0">
      <text>
        <r>
          <rPr>
            <b/>
            <sz val="8"/>
            <color indexed="81"/>
            <rFont val="Tahoma"/>
            <family val="2"/>
          </rPr>
          <t>ENI S.p.A.:</t>
        </r>
        <r>
          <rPr>
            <sz val="8"/>
            <color indexed="81"/>
            <rFont val="Tahoma"/>
            <family val="2"/>
          </rPr>
          <t xml:space="preserve">
Valore della produzione medio degli ultimi 3 anni</t>
        </r>
      </text>
    </comment>
  </commentList>
</comments>
</file>

<file path=xl/sharedStrings.xml><?xml version="1.0" encoding="utf-8"?>
<sst xmlns="http://schemas.openxmlformats.org/spreadsheetml/2006/main" count="503" uniqueCount="308">
  <si>
    <t>Email * :</t>
  </si>
  <si>
    <t>Email :</t>
  </si>
  <si>
    <t>Other informations</t>
  </si>
  <si>
    <t>Africa :</t>
  </si>
  <si>
    <t>Asia :</t>
  </si>
  <si>
    <t>Australia :</t>
  </si>
  <si>
    <t>Location * :</t>
  </si>
  <si>
    <t>Posizione * :</t>
  </si>
  <si>
    <t>Project Management</t>
  </si>
  <si>
    <t>Item 1:</t>
  </si>
  <si>
    <t>Item 2:</t>
  </si>
  <si>
    <t>Gruppo merci</t>
  </si>
  <si>
    <t>Descrizione IT</t>
  </si>
  <si>
    <t>Descrizione EN</t>
  </si>
  <si>
    <t>Descrizione FR</t>
  </si>
  <si>
    <t>Criticità BU</t>
  </si>
  <si>
    <t>Criticità HSE</t>
  </si>
  <si>
    <t>GM prioritario</t>
  </si>
  <si>
    <t>Bando UE</t>
  </si>
  <si>
    <t>Bando</t>
  </si>
  <si>
    <t>N° Bando</t>
  </si>
  <si>
    <t>Data pubblicazione</t>
  </si>
  <si>
    <t>Fatturato min  (€) - Valore della Produzione</t>
  </si>
  <si>
    <t>B</t>
  </si>
  <si>
    <t>A</t>
  </si>
  <si>
    <t>C</t>
  </si>
  <si>
    <t>BB01AA23</t>
  </si>
  <si>
    <t>TUBING IN ACCIAIO AL CARBONIO</t>
  </si>
  <si>
    <t>CARBON STEEL TUBING</t>
  </si>
  <si>
    <t>TUBES EN ACIER AU CARBONE</t>
  </si>
  <si>
    <t>X</t>
  </si>
  <si>
    <t>SERVIZI AUSILIARI E BENI PER AREA POZZO</t>
  </si>
  <si>
    <t>S216_395053/2015</t>
  </si>
  <si>
    <t>BB01AA25</t>
  </si>
  <si>
    <t>CASING IN ACCIAIO AL CARBONIO</t>
  </si>
  <si>
    <t>CARBON STEEL CASING</t>
  </si>
  <si>
    <t>CASING EN ACIER AU CARBONE</t>
  </si>
  <si>
    <t>BB08AH02</t>
  </si>
  <si>
    <t>EMERGENCY SHUTDOWN SYSTEMS - ESD</t>
  </si>
  <si>
    <t>AREA IMPIANTI: PARTE ELETTROSTRUMENTALE</t>
  </si>
  <si>
    <t>S31_044983/2010</t>
  </si>
  <si>
    <t>BB08AH07</t>
  </si>
  <si>
    <t>SISTEMI SCADA, CONTROLLO REMOTO E SUPERVISIONE</t>
  </si>
  <si>
    <t>SCADA, REMOTE CONTROL AND SUPERVISION SYSTEMS</t>
  </si>
  <si>
    <t>SYSTEMES SCADA, CONTROLE A DISTANCE ET SUPERVISION</t>
  </si>
  <si>
    <t>BB10AA07</t>
  </si>
  <si>
    <t>GLICOLI</t>
  </si>
  <si>
    <t>GLYCOLS</t>
  </si>
  <si>
    <t>FORNITURA GLICOLE</t>
  </si>
  <si>
    <t>S29_041782/2010</t>
  </si>
  <si>
    <t>BB14AA05</t>
  </si>
  <si>
    <t>SISTEMI DI CALCOLO HPC</t>
  </si>
  <si>
    <t>COMPUTING SYSTEMS HPC</t>
  </si>
  <si>
    <t>YSTÈMES HPC AVEC L'ARCHITECTURE ET ACCÉLÉRATEURS X86</t>
  </si>
  <si>
    <t>SISTEMI DI CALCOLO HPC E SISTEMI DI STORAGE PER HPC</t>
  </si>
  <si>
    <t>S216_394967/2015</t>
  </si>
  <si>
    <t>LL02AB01</t>
  </si>
  <si>
    <t>COSTRUZIONE POSTAZIONI PER IMPIANTI DI PERFORAZIONE</t>
  </si>
  <si>
    <t>CONSTRUCTION OF POSTS FOR DRILLING PLANTS</t>
  </si>
  <si>
    <t>CONSTRUCTION POSTES INSTALL. DE FORAGE</t>
  </si>
  <si>
    <t>LAVORI REALIZZAZIONE IMPIANTI E INSTALLAZIONE (EPCI)</t>
  </si>
  <si>
    <t>S103_187931/2015</t>
  </si>
  <si>
    <t>LL02AB09</t>
  </si>
  <si>
    <t>LAVORI SUBACQUEI ALTOFONDALE</t>
  </si>
  <si>
    <t>DEEPWATER SUBSEA WORK</t>
  </si>
  <si>
    <t>TRAVAUX SOUS-MARINS EAU PEU PROFONDE</t>
  </si>
  <si>
    <t>LAVORI SUBACQUEI</t>
  </si>
  <si>
    <t>S213_390163/2015</t>
  </si>
  <si>
    <t>LL02AB10</t>
  </si>
  <si>
    <t>LAVORI SUBACQUEI BASSOFONDALE</t>
  </si>
  <si>
    <t>SHALLOW WATER SUBSEA WORK</t>
  </si>
  <si>
    <t>TRAVAUX SOUS-MARINS EAU PROFONDE</t>
  </si>
  <si>
    <t>LL04AE01</t>
  </si>
  <si>
    <t>COSTRUZIONE OPERE CIVILI SOPRA SOGLIA CEE</t>
  </si>
  <si>
    <t>CIVIL CONSTRUCTION ABOVE CEE THRESHOLD</t>
  </si>
  <si>
    <t>CONSTRUCTION OEUVRES CIVILES AU-DESSUS SEUIL CEE</t>
  </si>
  <si>
    <t>LL05BA03</t>
  </si>
  <si>
    <t>PIPELINES ONSHORE</t>
  </si>
  <si>
    <t>LL05BB01</t>
  </si>
  <si>
    <t>PRODUCTION FACILITIES - OFFSHORE</t>
  </si>
  <si>
    <t>INSTALLATIONS DE PRODUCTION - OFFSHORE</t>
  </si>
  <si>
    <t>LL05BB03</t>
  </si>
  <si>
    <t>INSTALLAZIONI OFFSHORE - SEALINE EPCI</t>
  </si>
  <si>
    <t>OFFSHORE ISNTALLATIONS - SEALINE EPCI</t>
  </si>
  <si>
    <t>LL05BD01</t>
  </si>
  <si>
    <t>MONTAGGI MECCANICI E POSA IN OPERA</t>
  </si>
  <si>
    <t>MECHANICAL ASSEMBLY AND SUPPLY LAYING</t>
  </si>
  <si>
    <t>MONTAGES MECANIQUES ET INSTALLATION</t>
  </si>
  <si>
    <t>S037_060851/2016</t>
  </si>
  <si>
    <t>SERVIZI DI INGEGNERIA</t>
  </si>
  <si>
    <t>SS01AF11</t>
  </si>
  <si>
    <t>SERVIZI DI ISPEZIONE INTERNA E PULIZIA CON PIG</t>
  </si>
  <si>
    <t>INTERNAL INSPECTION SERVICES AND CLEANING WITH PIG</t>
  </si>
  <si>
    <t>SERVICES D'INSPECTION INTERNE ET NETTOYAGE AVEC LE PIG</t>
  </si>
  <si>
    <t>SERVIZI DI MANUTENZIONE, SERVIZIO ROV, SERVIZI DI ISPEZIONE INTERNA E PULIZIA CON PIG</t>
  </si>
  <si>
    <t>S103_188098/2015</t>
  </si>
  <si>
    <t>SS01BA01</t>
  </si>
  <si>
    <t>STUDI DI FATTIBILITÀ, INGEGNERIA DI BASE E FEED</t>
  </si>
  <si>
    <t>FEASIBILITY STUDIES, BASIC ENGINEERING AND FEED</t>
  </si>
  <si>
    <t>ÉTUDES DE FAISABILITÉ, INGÉNIERIE DE BASE ET FEED</t>
  </si>
  <si>
    <t>S037-060997/2016</t>
  </si>
  <si>
    <t>SS01BA02</t>
  </si>
  <si>
    <t>INGEGNERIA DI DETTAGLIO ED ESECUTIVA</t>
  </si>
  <si>
    <t>DETAILED AND EXECUTIVE ENGINEERING</t>
  </si>
  <si>
    <t>INGÉNIERIE DE DETAIL ET EXECUTIVE</t>
  </si>
  <si>
    <t>SS01BA03</t>
  </si>
  <si>
    <t>INGEGNERIA DELLA MANUTENZIONE</t>
  </si>
  <si>
    <t>ENGINEERING MAINTENANCE</t>
  </si>
  <si>
    <t>MAINTENANCE INGÉNIERIE</t>
  </si>
  <si>
    <t>SS01BA04</t>
  </si>
  <si>
    <t>SERVIZI A SUPPORTO DELL'INGEGNERIA</t>
  </si>
  <si>
    <t>ENGINEERING SUPPORT SERVICES</t>
  </si>
  <si>
    <t>SERVICES DE SOUTIEN TECHNIQUE</t>
  </si>
  <si>
    <t>SS02BB02</t>
  </si>
  <si>
    <t>GEOLOGIA AMBIENTALE E GEODINAMICA</t>
  </si>
  <si>
    <t>ENVIRONMENTAL AND GEODYNAMIC GEOLOGY</t>
  </si>
  <si>
    <t>ENVIRONMENTALE ET GEODINAMIQUE GEOLOGY</t>
  </si>
  <si>
    <t>GEOLOGIA AMBIENTALE E GEODINAMICA - STUDI PER IL CONTROLLO DELLA SUBSIDENZA</t>
  </si>
  <si>
    <t>S103_188097/2015</t>
  </si>
  <si>
    <t>SS03AH02</t>
  </si>
  <si>
    <t>ANALISI CHIMICHE, FISICHE, BIOLOGICHE E MERCEOLOGICHE</t>
  </si>
  <si>
    <t>CHEMICAL, PHYSICAL, BIOLOGICAL AND GOODS ANALYSES</t>
  </si>
  <si>
    <t>ANALYSES CHIMIQUES, PHYSIQUES, BIOLOGIQUES ET MARCHANDISE</t>
  </si>
  <si>
    <t>ANALISI CHIMICHE</t>
  </si>
  <si>
    <t>S139-242704/2013</t>
  </si>
  <si>
    <t>SS04AA13</t>
  </si>
  <si>
    <t>CONSULENZE STRATEGICHE E/O ORGANIZZATIVE DI ALTA DIREZIONE</t>
  </si>
  <si>
    <t>STRATEGIC ADVICE AND/OR ORGANIZATIONAL MANAGEMENT OF HIGH DIRECTORATE</t>
  </si>
  <si>
    <t>CONSEILS STRATÉGIQUES ET/OU GEST. ORGANISAT DE HAUTE DIRECT.</t>
  </si>
  <si>
    <t>SERVIZI DI CONSULENZA STRATEGICA</t>
  </si>
  <si>
    <t>S108_156296/2009</t>
  </si>
  <si>
    <t>SS04AB41</t>
  </si>
  <si>
    <t>P.INFORM.:GEST./SVIL.P.A. T/S AZIENDALE-APPLICATION MGMT</t>
  </si>
  <si>
    <t>IT SERVICES: MANAGEMENT/DEVELOPMENT OF PA FOR COMPANY T/S-APPLICAT MANAG</t>
  </si>
  <si>
    <t>PREST INFORM:GEST/DÉVELOP PA T/S D'ENTREPRISE-APPLICAT MANAG</t>
  </si>
  <si>
    <t>PRODOTTI E SERVIZI ICT</t>
  </si>
  <si>
    <t>S29_041786/2010</t>
  </si>
  <si>
    <t>SS04AB42</t>
  </si>
  <si>
    <t>P.INFORM:STUDI GEST/SVIL.PA TECN/SCIENTIF.AZIEND.E S.INTEGR.</t>
  </si>
  <si>
    <t>IT SERVICES: STUDIES ON MANAG./DEVELOPM. OF COMPANY'S TECH/CORP PA/SI</t>
  </si>
  <si>
    <t>PREST. INFORM:ÉTUDES POUR GEST/DÉVEL PA T/S D'ENT ET SI</t>
  </si>
  <si>
    <t>SS04AB48</t>
  </si>
  <si>
    <t>PRESTAZIONI PROFESSIONALI PER ATTIVITA' DI AUDITING</t>
  </si>
  <si>
    <t>PROFESSIONAL SERVICES FOR AUDITING ACTIVITIES</t>
  </si>
  <si>
    <t>PRESTATIONS PROFESSIONNELLES POUR ACTIVITÉ' D'AUDIT</t>
  </si>
  <si>
    <t>S231_375159_2011</t>
  </si>
  <si>
    <t>SS04BD01</t>
  </si>
  <si>
    <t>STUDI SPECIALISTICI PER ATTIVITA' DI DRILLING E COMPLETION</t>
  </si>
  <si>
    <t>SPECIALIST STUDIES FOR DRILLING AND COMPLETION</t>
  </si>
  <si>
    <t>ETUDES SPECIALISEES POUR ACTIVITES DE FORAGE ET COMPLETION</t>
  </si>
  <si>
    <t>SS05AC10</t>
  </si>
  <si>
    <t>SERVIZIO REMOTE OPERATED VEHICLE (ROV)</t>
  </si>
  <si>
    <t>REMOTE OPERATED VEHICLE (ROV) SERVICE</t>
  </si>
  <si>
    <t>SERVICE REMOTE OPERATED VEHICLE (ROV)</t>
  </si>
  <si>
    <t>SS05BB03</t>
  </si>
  <si>
    <t>ARTIFICIAL LIFT (SERVICES AND EQUIPMENT)</t>
  </si>
  <si>
    <t>SS05BB13</t>
  </si>
  <si>
    <t>DRILLING AND PRODUCTION RENTAL EQUIPMENT</t>
  </si>
  <si>
    <t>SS05BB25</t>
  </si>
  <si>
    <t>SERVICE AND SUPPLY OF CHEMICALS TO TREAT OIL / GAS / WATER</t>
  </si>
  <si>
    <t>SS05BB27</t>
  </si>
  <si>
    <t>SOUR GAS MONITORING &amp; SAFETY EQUIPMENT SERVICES</t>
  </si>
  <si>
    <t>SS06AB02</t>
  </si>
  <si>
    <t>MANUTENZIONE COMPLESSI DI PROTEZIONE CATODICA</t>
  </si>
  <si>
    <t>CATHODE PROTECTION COMPLEX MAINTENANCE</t>
  </si>
  <si>
    <t>MANUTENTION ENSEMBLES DE PROTECTION CATHODIQUE</t>
  </si>
  <si>
    <t>SS06BA01</t>
  </si>
  <si>
    <t>MANUTENZIONE MACCHINE</t>
  </si>
  <si>
    <t>MAINTENANCE MACHINERY</t>
  </si>
  <si>
    <t>ENTRETIEN DES MACHINES</t>
  </si>
  <si>
    <t>SS06BA02</t>
  </si>
  <si>
    <t>MANUTENZIONI MECCANICHE IMPIANTI E APPARECCHIATURE</t>
  </si>
  <si>
    <t>MAINTENANCE MECHANICAL SYSTEMS AND EQUIPMENT</t>
  </si>
  <si>
    <t>ENTRETIEN DES SYSTÈMES MÉCANIQUES ET ÉQUIPEMENT</t>
  </si>
  <si>
    <t>SS06BB01</t>
  </si>
  <si>
    <t>MANUTENZIONE IMPIANTI ELETTRO-STRUMENTALI</t>
  </si>
  <si>
    <t>MAINTENANCE OF ELECTRO-INSTRUMENT SYSTEMS</t>
  </si>
  <si>
    <t>ENTRETIEN INSTALLATIONS  ÉLECTRO-INSTRUMENTALES</t>
  </si>
  <si>
    <t>SS06BB02</t>
  </si>
  <si>
    <t>MANUTENZIONE DI APPARECCHIATURE ELETTRICHE</t>
  </si>
  <si>
    <t>ELECTRICAL EQUIPMENT MAINTENANCE</t>
  </si>
  <si>
    <t>ENTRETIEN D¿ÉQUIPEMENTS ÉLECTRIQUES</t>
  </si>
  <si>
    <t>SS06BB03</t>
  </si>
  <si>
    <t>MANUTENZIONE SPECIALISTICA STRUMENTALE E SISTEMI DI CONTROLL</t>
  </si>
  <si>
    <t>MAINTENANCE OF INSTRUMENT SYSTEMS</t>
  </si>
  <si>
    <t>ENTRETIEN DE SYSTÈMES INSTRUMENTAUX</t>
  </si>
  <si>
    <t>GM</t>
  </si>
  <si>
    <t>Descrizione GM</t>
  </si>
  <si>
    <t>Questionnaire compiler</t>
  </si>
  <si>
    <t>Name and surname * :</t>
  </si>
  <si>
    <t>Company position/Office * :</t>
  </si>
  <si>
    <t>Department * :</t>
  </si>
  <si>
    <t>Phone number * :</t>
  </si>
  <si>
    <t>Company info</t>
  </si>
  <si>
    <t>Company name * :</t>
  </si>
  <si>
    <t>Legal form :</t>
  </si>
  <si>
    <t>Headquarters</t>
  </si>
  <si>
    <t>State * :</t>
  </si>
  <si>
    <t>Address * :</t>
  </si>
  <si>
    <t>City * :</t>
  </si>
  <si>
    <t>Province * :</t>
  </si>
  <si>
    <t>Web site - eg: http://www.eni.com :</t>
  </si>
  <si>
    <t>Economic and financial info</t>
  </si>
  <si>
    <t>Type of company * :</t>
  </si>
  <si>
    <t>Select Type of company</t>
  </si>
  <si>
    <t>Group membership :</t>
  </si>
  <si>
    <t xml:space="preserve">Number of the company's employees * : </t>
  </si>
  <si>
    <t>n° of employees :</t>
  </si>
  <si>
    <t xml:space="preserve">n° of designers/engineers : </t>
  </si>
  <si>
    <t xml:space="preserve">n° of workers : </t>
  </si>
  <si>
    <t xml:space="preserve">n° of others : </t>
  </si>
  <si>
    <t xml:space="preserve">Specify if others : </t>
  </si>
  <si>
    <t>File to send by email along with the questionnaire</t>
  </si>
  <si>
    <t xml:space="preserve">Fill in the form and send by email along with the questionnaire </t>
  </si>
  <si>
    <t>Number of the group's employees :</t>
  </si>
  <si>
    <r>
      <rPr>
        <b/>
        <u/>
        <sz val="10"/>
        <color theme="1"/>
        <rFont val="Verdana"/>
        <family val="2"/>
      </rPr>
      <t>Attachment:</t>
    </r>
    <r>
      <rPr>
        <b/>
        <sz val="10"/>
        <color theme="1"/>
        <rFont val="Verdana"/>
        <family val="2"/>
      </rPr>
      <t xml:space="preserve"> Company's organizational chart *</t>
    </r>
  </si>
  <si>
    <r>
      <rPr>
        <b/>
        <u/>
        <sz val="10"/>
        <color theme="1"/>
        <rFont val="Verdana"/>
        <family val="2"/>
      </rPr>
      <t>Attachment</t>
    </r>
    <r>
      <rPr>
        <b/>
        <sz val="10"/>
        <color theme="1"/>
        <rFont val="Verdana"/>
        <family val="2"/>
      </rPr>
      <t>: group's family tree</t>
    </r>
  </si>
  <si>
    <t>Please specify the currency used below * :</t>
  </si>
  <si>
    <t>Authorized capital - eg: 1.234,10 :</t>
  </si>
  <si>
    <t>Company revenue/net income of the last three years</t>
  </si>
  <si>
    <t>Specify last year * :</t>
  </si>
  <si>
    <t>Last year revenue - eg: 1.234,10  * :</t>
  </si>
  <si>
    <t>Last year net income - eg: (-)1.234,10 *</t>
  </si>
  <si>
    <r>
      <rPr>
        <b/>
        <u/>
        <sz val="10"/>
        <color indexed="8"/>
        <rFont val="Verdana"/>
        <family val="2"/>
      </rPr>
      <t>Attachment:</t>
    </r>
    <r>
      <rPr>
        <b/>
        <sz val="10"/>
        <color indexed="8"/>
        <rFont val="Verdana"/>
        <family val="2"/>
      </rPr>
      <t xml:space="preserve"> company's balance *</t>
    </r>
  </si>
  <si>
    <t>Group revenue/net income of the last three years</t>
  </si>
  <si>
    <r>
      <rPr>
        <b/>
        <u/>
        <sz val="10"/>
        <color theme="1"/>
        <rFont val="Verdana"/>
        <family val="2"/>
      </rPr>
      <t>Attachment</t>
    </r>
    <r>
      <rPr>
        <b/>
        <sz val="10"/>
        <color theme="1"/>
        <rFont val="Verdana"/>
        <family val="2"/>
      </rPr>
      <t>: Group's balance</t>
    </r>
  </si>
  <si>
    <t>Year of establishment * :</t>
  </si>
  <si>
    <t>PO Box :</t>
  </si>
  <si>
    <t>Fiscal code * :</t>
  </si>
  <si>
    <t>VAT number or D-U-N-S number * :</t>
  </si>
  <si>
    <t>Select kind</t>
  </si>
  <si>
    <t>Kind of supplier</t>
  </si>
  <si>
    <t>Select services/works</t>
  </si>
  <si>
    <t>Plant Construction</t>
  </si>
  <si>
    <t>Drilling</t>
  </si>
  <si>
    <t>Maintenance</t>
  </si>
  <si>
    <t>Prefabrication/Mechanical Works</t>
  </si>
  <si>
    <t>Engineering/Design/Research</t>
  </si>
  <si>
    <t>IT/Data processing</t>
  </si>
  <si>
    <t>Study and Survey</t>
  </si>
  <si>
    <t>Reclamation/Waste treatment and management</t>
  </si>
  <si>
    <t>Consultant</t>
  </si>
  <si>
    <t>Advertisement/Marketing</t>
  </si>
  <si>
    <t>Broker</t>
  </si>
  <si>
    <t>Transport</t>
  </si>
  <si>
    <t>Mechanical and electro-instrumental assemblies</t>
  </si>
  <si>
    <t>Painting and insulation</t>
  </si>
  <si>
    <t>Civil works</t>
  </si>
  <si>
    <t>Other</t>
  </si>
  <si>
    <t>Goods * :</t>
  </si>
  <si>
    <t>Services/Works * :</t>
  </si>
  <si>
    <r>
      <rPr>
        <b/>
        <u/>
        <sz val="10"/>
        <color theme="1"/>
        <rFont val="Verdana"/>
        <family val="2"/>
      </rPr>
      <t>Attachment</t>
    </r>
    <r>
      <rPr>
        <b/>
        <sz val="10"/>
        <color theme="1"/>
        <rFont val="Verdana"/>
        <family val="2"/>
      </rPr>
      <t>: If selected Sales representative or Retailer, attach a list of  brands represented/distributed</t>
    </r>
  </si>
  <si>
    <t>Please, indicate in which of the following regions the company works, and specify the countries.
 Select at least one region *:</t>
  </si>
  <si>
    <t>Europe :</t>
  </si>
  <si>
    <t>Countries detail</t>
  </si>
  <si>
    <t>Middle East :</t>
  </si>
  <si>
    <t>North America :</t>
  </si>
  <si>
    <t>Central and South America :</t>
  </si>
  <si>
    <t>Geographical coverage</t>
  </si>
  <si>
    <t>List of production sites</t>
  </si>
  <si>
    <t>Production site n.1 : 
(Address, PO Box, City, Province, State, Phone number)</t>
  </si>
  <si>
    <t>Production site n.2 : 
(Address, PO Box, City, Province, State, Phone number)</t>
  </si>
  <si>
    <t>Production site n.3 : 
(Address, PO Box, City, Province, State, Phone number)</t>
  </si>
  <si>
    <t>List of commercial sites</t>
  </si>
  <si>
    <t>Production site  n.1 : 
(Address, PO Box, City, Province, State, Phone number)</t>
  </si>
  <si>
    <t>Main activities</t>
  </si>
  <si>
    <t>Activity 1 * :</t>
  </si>
  <si>
    <t>Activity 2 * :</t>
  </si>
  <si>
    <t>Activity 3 * :</t>
  </si>
  <si>
    <t>Per cent incidence on production value * :</t>
  </si>
  <si>
    <t>Main customers</t>
  </si>
  <si>
    <t>Customer 1 * :</t>
  </si>
  <si>
    <t>Customer 2 * :</t>
  </si>
  <si>
    <t>Customer 3 * :</t>
  </si>
  <si>
    <t>Primary sub-contracted activities</t>
  </si>
  <si>
    <t xml:space="preserve">Activity description 1 : </t>
  </si>
  <si>
    <t xml:space="preserve">Activity description 2 : </t>
  </si>
  <si>
    <t xml:space="preserve">Activity description 3 : </t>
  </si>
  <si>
    <t>References for products and services subject to this application (last 5 years)</t>
  </si>
  <si>
    <t>Reference 1 *:</t>
  </si>
  <si>
    <t>Reference 2 *:</t>
  </si>
  <si>
    <t>Reference 3 *:</t>
  </si>
  <si>
    <t>Customer * :</t>
  </si>
  <si>
    <t>Period (year) * :</t>
  </si>
  <si>
    <t>Contract value (in €) - eg: 1.234,10 * :</t>
  </si>
  <si>
    <t>Scope of work * :</t>
  </si>
  <si>
    <r>
      <rPr>
        <b/>
        <sz val="10"/>
        <rFont val="Verdana"/>
        <family val="2"/>
      </rPr>
      <t>References list -</t>
    </r>
    <r>
      <rPr>
        <b/>
        <sz val="10"/>
        <color indexed="30"/>
        <rFont val="Verdana"/>
        <family val="2"/>
      </rPr>
      <t xml:space="preserve"> </t>
    </r>
    <r>
      <rPr>
        <b/>
        <u/>
        <sz val="10"/>
        <color indexed="30"/>
        <rFont val="Verdana"/>
        <family val="2"/>
      </rPr>
      <t>Download  "Reference List"</t>
    </r>
    <r>
      <rPr>
        <b/>
        <sz val="10"/>
        <color indexed="30"/>
        <rFont val="Verdana"/>
        <family val="2"/>
      </rPr>
      <t xml:space="preserve">
</t>
    </r>
    <r>
      <rPr>
        <b/>
        <i/>
        <sz val="10"/>
        <rFont val="Verdana"/>
        <family val="2"/>
      </rPr>
      <t>Most relevant references (last 5 years) related to the items under evaluation (detailed for year, customer, amount and activity description)</t>
    </r>
  </si>
  <si>
    <r>
      <rPr>
        <b/>
        <u/>
        <sz val="10"/>
        <color theme="1"/>
        <rFont val="Verdana"/>
        <family val="2"/>
      </rPr>
      <t>Attachment</t>
    </r>
    <r>
      <rPr>
        <b/>
        <sz val="10"/>
        <color theme="1"/>
        <rFont val="Verdana"/>
        <family val="2"/>
      </rPr>
      <t>: Reference list *</t>
    </r>
  </si>
  <si>
    <t>Statistical data on safety</t>
  </si>
  <si>
    <t>Enter the reference year for the last available data * :</t>
  </si>
  <si>
    <r>
      <t xml:space="preserve">Total manhours worked *: 
</t>
    </r>
    <r>
      <rPr>
        <b/>
        <i/>
        <sz val="10"/>
        <color theme="1"/>
        <rFont val="Verdana"/>
        <family val="2"/>
      </rPr>
      <t>Please specify the total manhour worked by all employees</t>
    </r>
  </si>
  <si>
    <r>
      <t xml:space="preserve">Total number of injuries in the workplace *:
</t>
    </r>
    <r>
      <rPr>
        <b/>
        <i/>
        <sz val="10"/>
        <color theme="1"/>
        <rFont val="Verdana"/>
        <family val="2"/>
      </rPr>
      <t>LTI – Lost Time Injuries: injuries at the workplace (except those occurred while commuting) with days of absence, in addition to the day of injury occurence</t>
    </r>
  </si>
  <si>
    <r>
      <t xml:space="preserve">Total number of lost workdays *: 
</t>
    </r>
    <r>
      <rPr>
        <b/>
        <i/>
        <sz val="10"/>
        <color theme="1"/>
        <rFont val="Verdana"/>
        <family val="2"/>
      </rPr>
      <t>Please specify the total number of lost workday caused by injuries at the workplace</t>
    </r>
    <r>
      <rPr>
        <b/>
        <sz val="10"/>
        <color theme="1"/>
        <rFont val="Verdana"/>
        <family val="2"/>
      </rPr>
      <t xml:space="preserve"> </t>
    </r>
  </si>
  <si>
    <t>Copy of certification of Management Systems</t>
  </si>
  <si>
    <t>Your focal point for this application</t>
  </si>
  <si>
    <t>Indicate the person who will be in contact with us for managing the process</t>
  </si>
  <si>
    <t>Email (please indicate only one address for possible communication) * :</t>
  </si>
  <si>
    <t>Object of the application</t>
  </si>
  <si>
    <t>Select the merchandise category/ies (products and services) object of this application *:</t>
  </si>
  <si>
    <r>
      <t xml:space="preserve">See UE Qualification Notice section on this website, you must download </t>
    </r>
    <r>
      <rPr>
        <b/>
        <i/>
        <u/>
        <sz val="10"/>
        <color rgb="FF0070C0"/>
        <rFont val="Verdana"/>
        <family val="2"/>
      </rPr>
      <t>Application Form for UE Qualification</t>
    </r>
    <r>
      <rPr>
        <b/>
        <i/>
        <sz val="10"/>
        <color indexed="8"/>
        <rFont val="Verdana"/>
        <family val="2"/>
      </rPr>
      <t xml:space="preserve"> and re-upload it duly filled in and signed by the Company Legal Representative</t>
    </r>
  </si>
  <si>
    <t>Type of application</t>
  </si>
  <si>
    <t>Type of application :</t>
  </si>
  <si>
    <t>If invitation received by eni, specify the origin of the invitation :</t>
  </si>
  <si>
    <t>Select a type</t>
  </si>
  <si>
    <t>Attached documents</t>
  </si>
  <si>
    <t>In this section you can find the preparatory Documentation for your application.
Please have a look and send us (by upload) the Compliance Declaration module related to the special sectors duly filled in and signed by the Company legal representative</t>
  </si>
  <si>
    <r>
      <rPr>
        <b/>
        <u/>
        <sz val="10"/>
        <color theme="1"/>
        <rFont val="Verdana"/>
        <family val="2"/>
      </rPr>
      <t>Attachment</t>
    </r>
    <r>
      <rPr>
        <b/>
        <sz val="10"/>
        <color theme="1"/>
        <rFont val="Verdana"/>
        <family val="2"/>
      </rPr>
      <t>: Mandatory documents *</t>
    </r>
  </si>
  <si>
    <t>Preparatory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</si>
</sst>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"/>
    <numFmt numFmtId="165" formatCode="[$-410]d\-mmm\-yy;@"/>
  </numFmts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theme="1"/>
      <name val="Verdana"/>
      <family val="2"/>
    </font>
    <font>
      <i/>
      <sz val="10"/>
      <color indexed="8"/>
      <name val="Verdana"/>
      <family val="2"/>
    </font>
    <font>
      <b/>
      <sz val="10"/>
      <color indexed="30"/>
      <name val="Verdana"/>
      <family val="2"/>
    </font>
    <font>
      <b/>
      <sz val="10"/>
      <name val="Verdana"/>
      <family val="2"/>
    </font>
    <font>
      <b/>
      <u/>
      <sz val="10"/>
      <color indexed="30"/>
      <name val="Verdan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color indexed="8"/>
      <name val="Verdana"/>
      <family val="2"/>
    </font>
    <font>
      <b/>
      <i/>
      <u/>
      <sz val="10"/>
      <color rgb="FF0070C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u/>
      <sz val="10"/>
      <color indexed="8"/>
      <name val="Verdana"/>
      <family val="2"/>
    </font>
    <font>
      <b/>
      <sz val="12"/>
      <color theme="1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14" fillId="0" borderId="0"/>
    <xf numFmtId="165" fontId="14" fillId="0" borderId="0"/>
  </cellStyleXfs>
  <cellXfs count="9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0" borderId="0" xfId="0" applyFont="1"/>
    <xf numFmtId="0" fontId="5" fillId="2" borderId="0" xfId="0" applyFont="1" applyFill="1"/>
    <xf numFmtId="0" fontId="6" fillId="2" borderId="0" xfId="0" applyFont="1" applyFill="1" applyBorder="1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/>
    <xf numFmtId="0" fontId="5" fillId="3" borderId="0" xfId="0" applyFont="1" applyFill="1" applyBorder="1"/>
    <xf numFmtId="0" fontId="7" fillId="0" borderId="0" xfId="0" applyFont="1"/>
    <xf numFmtId="0" fontId="3" fillId="0" borderId="0" xfId="0" applyFont="1" applyAlignment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3" fillId="0" borderId="5" xfId="0" applyFont="1" applyBorder="1" applyAlignment="1">
      <alignment vertical="center"/>
    </xf>
    <xf numFmtId="0" fontId="12" fillId="4" borderId="9" xfId="2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9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vertical="center"/>
    </xf>
    <xf numFmtId="14" fontId="15" fillId="0" borderId="9" xfId="3" applyNumberFormat="1" applyFont="1" applyFill="1" applyBorder="1" applyAlignment="1">
      <alignment horizontal="center" vertical="center"/>
    </xf>
    <xf numFmtId="164" fontId="15" fillId="0" borderId="9" xfId="3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3" applyFont="1" applyAlignment="1">
      <alignment horizontal="center"/>
    </xf>
    <xf numFmtId="0" fontId="15" fillId="0" borderId="0" xfId="3" applyFont="1"/>
    <xf numFmtId="165" fontId="14" fillId="0" borderId="0" xfId="4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4" fontId="3" fillId="0" borderId="4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0" fillId="0" borderId="0" xfId="0" applyFont="1"/>
    <xf numFmtId="1" fontId="3" fillId="0" borderId="0" xfId="0" applyNumberFormat="1" applyFont="1"/>
    <xf numFmtId="4" fontId="3" fillId="0" borderId="5" xfId="0" applyNumberFormat="1" applyFont="1" applyBorder="1" applyAlignment="1"/>
    <xf numFmtId="4" fontId="3" fillId="0" borderId="0" xfId="0" applyNumberFormat="1" applyFont="1"/>
    <xf numFmtId="0" fontId="3" fillId="0" borderId="4" xfId="0" applyFont="1" applyBorder="1" applyAlignment="1" applyProtection="1">
      <protection locked="0"/>
    </xf>
    <xf numFmtId="4" fontId="3" fillId="0" borderId="4" xfId="0" applyNumberFormat="1" applyFont="1" applyBorder="1" applyAlignment="1" applyProtection="1">
      <protection locked="0"/>
    </xf>
    <xf numFmtId="9" fontId="3" fillId="0" borderId="3" xfId="1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/>
    <xf numFmtId="0" fontId="3" fillId="0" borderId="4" xfId="0" applyFont="1" applyBorder="1" applyAlignment="1" applyProtection="1">
      <alignment horizontal="center" wrapText="1"/>
      <protection locked="0"/>
    </xf>
    <xf numFmtId="4" fontId="3" fillId="0" borderId="4" xfId="0" applyNumberFormat="1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vertical="top" wrapText="1"/>
    </xf>
    <xf numFmtId="0" fontId="23" fillId="0" borderId="0" xfId="0" applyFont="1"/>
    <xf numFmtId="0" fontId="23" fillId="0" borderId="2" xfId="0" applyFont="1" applyBorder="1"/>
    <xf numFmtId="0" fontId="23" fillId="0" borderId="0" xfId="0" applyFont="1" applyBorder="1"/>
    <xf numFmtId="0" fontId="26" fillId="0" borderId="0" xfId="0" applyFont="1"/>
    <xf numFmtId="0" fontId="4" fillId="0" borderId="2" xfId="0" applyFont="1" applyBorder="1"/>
    <xf numFmtId="0" fontId="20" fillId="0" borderId="0" xfId="0" applyFont="1" applyAlignment="1">
      <alignment wrapText="1"/>
    </xf>
    <xf numFmtId="0" fontId="20" fillId="0" borderId="0" xfId="0" applyFont="1"/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vertical="center" wrapText="1"/>
    </xf>
    <xf numFmtId="0" fontId="23" fillId="0" borderId="0" xfId="0" applyFont="1" applyFill="1"/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4" fontId="3" fillId="0" borderId="7" xfId="0" applyNumberFormat="1" applyFont="1" applyBorder="1" applyAlignment="1" applyProtection="1">
      <alignment horizontal="center"/>
      <protection locked="0"/>
    </xf>
    <xf numFmtId="4" fontId="3" fillId="0" borderId="8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</cellXfs>
  <cellStyles count="5">
    <cellStyle name="Normale" xfId="0" builtinId="0"/>
    <cellStyle name="Normale 2" xfId="3"/>
    <cellStyle name="Normale 2 2" xfId="4"/>
    <cellStyle name="Normale_Foglio1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89</xdr:row>
          <xdr:rowOff>133350</xdr:rowOff>
        </xdr:from>
        <xdr:to>
          <xdr:col>4</xdr:col>
          <xdr:colOff>923925</xdr:colOff>
          <xdr:row>91</xdr:row>
          <xdr:rowOff>76200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38100</xdr:rowOff>
        </xdr:from>
        <xdr:to>
          <xdr:col>3</xdr:col>
          <xdr:colOff>28575</xdr:colOff>
          <xdr:row>26</xdr:row>
          <xdr:rowOff>19050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4</xdr:col>
          <xdr:colOff>504825</xdr:colOff>
          <xdr:row>6</xdr:row>
          <xdr:rowOff>66675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46"/>
  <sheetViews>
    <sheetView tabSelected="1" workbookViewId="0">
      <selection activeCell="C4" sqref="C4:H4"/>
    </sheetView>
  </sheetViews>
  <sheetFormatPr defaultRowHeight="12.75" x14ac:dyDescent="0.2"/>
  <cols>
    <col min="1" max="1" width="69.7109375" style="61" bestFit="1" customWidth="1"/>
    <col min="2" max="2" width="2.7109375" style="1" customWidth="1"/>
    <col min="3" max="16384" width="9.140625" style="1"/>
  </cols>
  <sheetData>
    <row r="1" spans="1:8" x14ac:dyDescent="0.2">
      <c r="C1" s="2"/>
      <c r="D1" s="2"/>
      <c r="E1" s="2"/>
      <c r="F1" s="2"/>
      <c r="G1" s="2"/>
      <c r="H1" s="3"/>
    </row>
    <row r="2" spans="1:8" s="9" customFormat="1" ht="15" x14ac:dyDescent="0.2">
      <c r="A2" s="7" t="s">
        <v>188</v>
      </c>
      <c r="B2" s="7"/>
      <c r="C2" s="8"/>
      <c r="D2" s="8"/>
      <c r="E2" s="8"/>
      <c r="F2" s="8"/>
      <c r="G2" s="8"/>
      <c r="H2" s="8"/>
    </row>
    <row r="3" spans="1:8" ht="6.75" customHeight="1" thickBot="1" x14ac:dyDescent="0.25">
      <c r="C3" s="3"/>
      <c r="D3" s="3"/>
      <c r="E3" s="3"/>
      <c r="F3" s="3"/>
      <c r="G3" s="3"/>
      <c r="H3" s="3"/>
    </row>
    <row r="4" spans="1:8" ht="23.25" customHeight="1" thickBot="1" x14ac:dyDescent="0.25">
      <c r="A4" s="62" t="s">
        <v>189</v>
      </c>
      <c r="B4" s="3"/>
      <c r="C4" s="71"/>
      <c r="D4" s="72"/>
      <c r="E4" s="72"/>
      <c r="F4" s="72"/>
      <c r="G4" s="72"/>
      <c r="H4" s="73"/>
    </row>
    <row r="5" spans="1:8" ht="23.25" customHeight="1" thickBot="1" x14ac:dyDescent="0.25">
      <c r="A5" s="63"/>
      <c r="B5" s="3"/>
      <c r="C5" s="6"/>
      <c r="D5" s="6"/>
      <c r="E5" s="6"/>
      <c r="F5" s="6"/>
      <c r="G5" s="6"/>
      <c r="H5" s="6"/>
    </row>
    <row r="6" spans="1:8" ht="24" customHeight="1" thickBot="1" x14ac:dyDescent="0.25">
      <c r="A6" s="62" t="s">
        <v>190</v>
      </c>
      <c r="B6" s="3"/>
      <c r="C6" s="71"/>
      <c r="D6" s="72"/>
      <c r="E6" s="72"/>
      <c r="F6" s="72"/>
      <c r="G6" s="72"/>
      <c r="H6" s="73"/>
    </row>
    <row r="7" spans="1:8" ht="24" customHeight="1" thickBot="1" x14ac:dyDescent="0.25">
      <c r="A7" s="63"/>
      <c r="B7" s="3"/>
      <c r="C7" s="6"/>
      <c r="D7" s="6"/>
      <c r="E7" s="6"/>
      <c r="F7" s="6"/>
      <c r="G7" s="6"/>
      <c r="H7" s="6"/>
    </row>
    <row r="8" spans="1:8" ht="23.25" customHeight="1" thickBot="1" x14ac:dyDescent="0.25">
      <c r="A8" s="62" t="s">
        <v>191</v>
      </c>
      <c r="B8" s="3"/>
      <c r="C8" s="71"/>
      <c r="D8" s="72"/>
      <c r="E8" s="72"/>
      <c r="F8" s="72"/>
      <c r="G8" s="72"/>
      <c r="H8" s="73"/>
    </row>
    <row r="9" spans="1:8" ht="23.25" customHeight="1" thickBot="1" x14ac:dyDescent="0.25">
      <c r="A9" s="63"/>
      <c r="B9" s="3"/>
      <c r="C9" s="6"/>
      <c r="D9" s="6"/>
      <c r="E9" s="6"/>
      <c r="F9" s="6"/>
      <c r="G9" s="6"/>
      <c r="H9" s="6"/>
    </row>
    <row r="10" spans="1:8" ht="21.75" customHeight="1" thickBot="1" x14ac:dyDescent="0.25">
      <c r="A10" s="62" t="s">
        <v>192</v>
      </c>
      <c r="B10" s="3"/>
      <c r="C10" s="71"/>
      <c r="D10" s="72"/>
      <c r="E10" s="72"/>
      <c r="F10" s="72"/>
      <c r="G10" s="72"/>
      <c r="H10" s="73"/>
    </row>
    <row r="11" spans="1:8" ht="21.75" customHeight="1" thickBot="1" x14ac:dyDescent="0.25">
      <c r="A11" s="63"/>
      <c r="B11" s="3"/>
      <c r="C11" s="6"/>
      <c r="D11" s="6"/>
      <c r="E11" s="6"/>
      <c r="F11" s="6"/>
      <c r="G11" s="6"/>
      <c r="H11" s="6"/>
    </row>
    <row r="12" spans="1:8" ht="21" customHeight="1" thickBot="1" x14ac:dyDescent="0.25">
      <c r="A12" s="62" t="s">
        <v>0</v>
      </c>
      <c r="B12" s="3"/>
      <c r="C12" s="71"/>
      <c r="D12" s="72"/>
      <c r="E12" s="72"/>
      <c r="F12" s="72"/>
      <c r="G12" s="72"/>
      <c r="H12" s="73"/>
    </row>
    <row r="13" spans="1:8" ht="21" customHeight="1" x14ac:dyDescent="0.2">
      <c r="A13" s="63"/>
      <c r="B13" s="3"/>
      <c r="C13" s="6"/>
      <c r="D13" s="6"/>
      <c r="E13" s="6"/>
      <c r="F13" s="6"/>
      <c r="G13" s="6"/>
      <c r="H13" s="6"/>
    </row>
    <row r="15" spans="1:8" s="9" customFormat="1" ht="15" x14ac:dyDescent="0.2">
      <c r="A15" s="10" t="s">
        <v>193</v>
      </c>
      <c r="B15" s="10"/>
      <c r="C15" s="11"/>
      <c r="D15" s="11"/>
      <c r="E15" s="11"/>
      <c r="F15" s="11"/>
      <c r="G15" s="11"/>
      <c r="H15" s="11"/>
    </row>
    <row r="16" spans="1:8" ht="13.5" thickBot="1" x14ac:dyDescent="0.25">
      <c r="C16" s="3"/>
      <c r="D16" s="3"/>
      <c r="E16" s="3"/>
      <c r="F16" s="3"/>
      <c r="G16" s="3"/>
      <c r="H16" s="3"/>
    </row>
    <row r="17" spans="1:8" ht="13.5" thickBot="1" x14ac:dyDescent="0.25">
      <c r="A17" s="62" t="s">
        <v>194</v>
      </c>
      <c r="C17" s="71"/>
      <c r="D17" s="72"/>
      <c r="E17" s="72"/>
      <c r="F17" s="72"/>
      <c r="G17" s="72"/>
      <c r="H17" s="73"/>
    </row>
    <row r="18" spans="1:8" ht="13.5" thickBot="1" x14ac:dyDescent="0.25">
      <c r="A18" s="63"/>
      <c r="C18" s="6"/>
      <c r="D18" s="6"/>
      <c r="E18" s="6"/>
      <c r="F18" s="6"/>
      <c r="G18" s="6"/>
      <c r="H18" s="6"/>
    </row>
    <row r="19" spans="1:8" ht="13.5" thickBot="1" x14ac:dyDescent="0.25">
      <c r="A19" s="62" t="s">
        <v>195</v>
      </c>
      <c r="C19" s="71"/>
      <c r="D19" s="72"/>
      <c r="E19" s="72"/>
      <c r="F19" s="72"/>
      <c r="G19" s="72"/>
      <c r="H19" s="73"/>
    </row>
    <row r="20" spans="1:8" ht="13.5" thickBot="1" x14ac:dyDescent="0.25">
      <c r="C20" s="6"/>
      <c r="D20" s="6"/>
      <c r="E20" s="6"/>
      <c r="F20" s="6"/>
      <c r="G20" s="6"/>
      <c r="H20" s="6"/>
    </row>
    <row r="21" spans="1:8" ht="13.5" thickBot="1" x14ac:dyDescent="0.25">
      <c r="A21" s="62" t="s">
        <v>226</v>
      </c>
      <c r="C21" s="71"/>
      <c r="D21" s="72"/>
      <c r="E21" s="72"/>
      <c r="F21" s="72"/>
      <c r="G21" s="72"/>
      <c r="H21" s="73"/>
    </row>
    <row r="22" spans="1:8" x14ac:dyDescent="0.2">
      <c r="A22" s="63"/>
      <c r="C22" s="6"/>
      <c r="D22" s="6"/>
      <c r="E22" s="6"/>
      <c r="F22" s="6"/>
      <c r="G22" s="6"/>
      <c r="H22" s="6"/>
    </row>
    <row r="24" spans="1:8" s="9" customFormat="1" ht="15" x14ac:dyDescent="0.2">
      <c r="A24" s="10" t="s">
        <v>196</v>
      </c>
      <c r="B24" s="10"/>
      <c r="C24" s="11"/>
      <c r="D24" s="11"/>
      <c r="E24" s="11"/>
      <c r="F24" s="11"/>
      <c r="G24" s="11"/>
      <c r="H24" s="11"/>
    </row>
    <row r="25" spans="1:8" ht="5.25" customHeight="1" thickBot="1" x14ac:dyDescent="0.25"/>
    <row r="26" spans="1:8" ht="13.5" thickBot="1" x14ac:dyDescent="0.25">
      <c r="A26" s="62" t="s">
        <v>197</v>
      </c>
      <c r="C26" s="71"/>
      <c r="D26" s="72"/>
      <c r="E26" s="72"/>
      <c r="F26" s="72"/>
      <c r="G26" s="72"/>
      <c r="H26" s="73"/>
    </row>
    <row r="27" spans="1:8" ht="13.5" thickBot="1" x14ac:dyDescent="0.25"/>
    <row r="28" spans="1:8" ht="13.5" thickBot="1" x14ac:dyDescent="0.25">
      <c r="A28" s="62" t="s">
        <v>198</v>
      </c>
      <c r="C28" s="71"/>
      <c r="D28" s="72"/>
      <c r="E28" s="72"/>
      <c r="F28" s="72"/>
      <c r="G28" s="72"/>
      <c r="H28" s="73"/>
    </row>
    <row r="29" spans="1:8" ht="13.5" thickBot="1" x14ac:dyDescent="0.25"/>
    <row r="30" spans="1:8" ht="13.5" thickBot="1" x14ac:dyDescent="0.25">
      <c r="A30" s="62" t="s">
        <v>227</v>
      </c>
      <c r="C30" s="71"/>
      <c r="D30" s="72"/>
      <c r="E30" s="72"/>
      <c r="F30" s="72"/>
      <c r="G30" s="72"/>
      <c r="H30" s="73"/>
    </row>
    <row r="31" spans="1:8" ht="13.5" thickBot="1" x14ac:dyDescent="0.25"/>
    <row r="32" spans="1:8" ht="13.5" thickBot="1" x14ac:dyDescent="0.25">
      <c r="A32" s="62" t="s">
        <v>199</v>
      </c>
      <c r="C32" s="71"/>
      <c r="D32" s="72"/>
      <c r="E32" s="72"/>
      <c r="F32" s="72"/>
      <c r="G32" s="72"/>
      <c r="H32" s="73"/>
    </row>
    <row r="33" spans="1:8" ht="13.5" thickBot="1" x14ac:dyDescent="0.25"/>
    <row r="34" spans="1:8" ht="13.5" thickBot="1" x14ac:dyDescent="0.25">
      <c r="A34" s="62" t="s">
        <v>200</v>
      </c>
      <c r="C34" s="71"/>
      <c r="D34" s="72"/>
      <c r="E34" s="72"/>
      <c r="F34" s="72"/>
      <c r="G34" s="72"/>
      <c r="H34" s="73"/>
    </row>
    <row r="35" spans="1:8" ht="13.5" thickBot="1" x14ac:dyDescent="0.25"/>
    <row r="36" spans="1:8" ht="13.5" thickBot="1" x14ac:dyDescent="0.25">
      <c r="A36" s="62" t="s">
        <v>192</v>
      </c>
      <c r="C36" s="71"/>
      <c r="D36" s="72"/>
      <c r="E36" s="72"/>
      <c r="F36" s="72"/>
      <c r="G36" s="72"/>
      <c r="H36" s="73"/>
    </row>
    <row r="37" spans="1:8" ht="13.5" thickBot="1" x14ac:dyDescent="0.25"/>
    <row r="38" spans="1:8" ht="13.5" thickBot="1" x14ac:dyDescent="0.25">
      <c r="A38" s="62" t="s">
        <v>1</v>
      </c>
      <c r="C38" s="71"/>
      <c r="D38" s="72"/>
      <c r="E38" s="72"/>
      <c r="F38" s="72"/>
      <c r="G38" s="72"/>
      <c r="H38" s="73"/>
    </row>
    <row r="40" spans="1:8" s="9" customFormat="1" ht="15" x14ac:dyDescent="0.2">
      <c r="A40" s="10" t="s">
        <v>2</v>
      </c>
      <c r="B40" s="10"/>
      <c r="C40" s="11"/>
      <c r="D40" s="11"/>
      <c r="E40" s="11"/>
      <c r="F40" s="11"/>
      <c r="G40" s="11"/>
      <c r="H40" s="11"/>
    </row>
    <row r="41" spans="1:8" ht="6.75" customHeight="1" thickBot="1" x14ac:dyDescent="0.25"/>
    <row r="42" spans="1:8" ht="13.5" thickBot="1" x14ac:dyDescent="0.25">
      <c r="A42" s="62" t="s">
        <v>201</v>
      </c>
      <c r="C42" s="71"/>
      <c r="D42" s="72"/>
      <c r="E42" s="72"/>
      <c r="F42" s="72"/>
      <c r="G42" s="72"/>
      <c r="H42" s="73"/>
    </row>
    <row r="43" spans="1:8" ht="13.5" thickBot="1" x14ac:dyDescent="0.25"/>
    <row r="44" spans="1:8" ht="13.5" thickBot="1" x14ac:dyDescent="0.25">
      <c r="A44" s="62" t="s">
        <v>228</v>
      </c>
      <c r="C44" s="71"/>
      <c r="D44" s="72"/>
      <c r="E44" s="72"/>
      <c r="F44" s="72"/>
      <c r="G44" s="72"/>
      <c r="H44" s="73"/>
    </row>
    <row r="45" spans="1:8" ht="13.5" thickBot="1" x14ac:dyDescent="0.25"/>
    <row r="46" spans="1:8" ht="13.5" thickBot="1" x14ac:dyDescent="0.25">
      <c r="A46" s="62" t="s">
        <v>229</v>
      </c>
      <c r="C46" s="71"/>
      <c r="D46" s="72"/>
      <c r="E46" s="72"/>
      <c r="F46" s="72"/>
      <c r="G46" s="72"/>
      <c r="H46" s="73"/>
    </row>
  </sheetData>
  <sheetProtection algorithmName="SHA-512" hashValue="YI/YrUznap+pU2EXd07clOHz1nHnlGg6UfJ1a0k26tAu168gVDAVTkNvi7dMC+FeQdN3kXE/D1qrU0KxDIZU3w==" saltValue="FZQCpKQfMpX8ScW9kWSFSQ==" spinCount="100000" sheet="1" objects="1" scenarios="1"/>
  <mergeCells count="18">
    <mergeCell ref="C17:H17"/>
    <mergeCell ref="C26:H26"/>
    <mergeCell ref="C4:H4"/>
    <mergeCell ref="C6:H6"/>
    <mergeCell ref="C8:H8"/>
    <mergeCell ref="C10:H10"/>
    <mergeCell ref="C12:H12"/>
    <mergeCell ref="C46:H46"/>
    <mergeCell ref="C32:H32"/>
    <mergeCell ref="C44:H44"/>
    <mergeCell ref="C19:H19"/>
    <mergeCell ref="C30:H30"/>
    <mergeCell ref="C34:H34"/>
    <mergeCell ref="C36:H36"/>
    <mergeCell ref="C38:H38"/>
    <mergeCell ref="C42:H42"/>
    <mergeCell ref="C21:H21"/>
    <mergeCell ref="C28:H28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2:H58"/>
  <sheetViews>
    <sheetView workbookViewId="0">
      <selection activeCell="A23" sqref="A23"/>
    </sheetView>
  </sheetViews>
  <sheetFormatPr defaultRowHeight="12.75" x14ac:dyDescent="0.2"/>
  <cols>
    <col min="1" max="1" width="70" style="61" bestFit="1" customWidth="1"/>
    <col min="2" max="2" width="1.85546875" style="1" customWidth="1"/>
    <col min="3" max="3" width="18.85546875" style="1" customWidth="1"/>
    <col min="4" max="4" width="2.28515625" style="1" customWidth="1"/>
    <col min="5" max="5" width="17.28515625" style="1" customWidth="1"/>
    <col min="6" max="6" width="3.28515625" style="1" customWidth="1"/>
    <col min="7" max="7" width="18.28515625" style="1" customWidth="1"/>
    <col min="8" max="16384" width="9.140625" style="1"/>
  </cols>
  <sheetData>
    <row r="2" spans="1:8" s="9" customFormat="1" ht="15" x14ac:dyDescent="0.2">
      <c r="A2" s="7" t="s">
        <v>202</v>
      </c>
      <c r="B2" s="7"/>
      <c r="C2" s="8"/>
      <c r="D2" s="8"/>
      <c r="E2" s="8"/>
      <c r="F2" s="8"/>
      <c r="G2" s="8"/>
      <c r="H2" s="8"/>
    </row>
    <row r="3" spans="1:8" ht="5.25" customHeight="1" thickBot="1" x14ac:dyDescent="0.25"/>
    <row r="4" spans="1:8" ht="23.25" customHeight="1" thickBot="1" x14ac:dyDescent="0.25">
      <c r="A4" s="62" t="s">
        <v>203</v>
      </c>
      <c r="B4" s="3"/>
      <c r="C4" s="71" t="s">
        <v>204</v>
      </c>
      <c r="D4" s="72"/>
      <c r="E4" s="72"/>
      <c r="F4" s="72"/>
      <c r="G4" s="72"/>
      <c r="H4" s="73"/>
    </row>
    <row r="5" spans="1:8" ht="13.5" thickBot="1" x14ac:dyDescent="0.25"/>
    <row r="6" spans="1:8" ht="23.25" customHeight="1" thickBot="1" x14ac:dyDescent="0.25">
      <c r="A6" s="62" t="s">
        <v>205</v>
      </c>
      <c r="B6" s="3"/>
      <c r="C6" s="71"/>
      <c r="D6" s="72"/>
      <c r="E6" s="72"/>
      <c r="F6" s="72"/>
      <c r="G6" s="72"/>
      <c r="H6" s="73"/>
    </row>
    <row r="7" spans="1:8" ht="23.25" customHeight="1" x14ac:dyDescent="0.2">
      <c r="A7" s="63"/>
      <c r="B7" s="3"/>
      <c r="C7" s="6"/>
      <c r="D7" s="6"/>
      <c r="E7" s="6"/>
      <c r="F7" s="6"/>
      <c r="G7" s="6"/>
      <c r="H7" s="6"/>
    </row>
    <row r="9" spans="1:8" s="9" customFormat="1" ht="15" x14ac:dyDescent="0.2">
      <c r="A9" s="7" t="s">
        <v>2</v>
      </c>
      <c r="B9" s="7"/>
      <c r="C9" s="8"/>
      <c r="D9" s="8"/>
      <c r="E9" s="8"/>
      <c r="F9" s="8"/>
      <c r="G9" s="8"/>
      <c r="H9" s="8"/>
    </row>
    <row r="10" spans="1:8" ht="6.75" customHeight="1" thickBot="1" x14ac:dyDescent="0.25"/>
    <row r="11" spans="1:8" ht="23.25" customHeight="1" thickBot="1" x14ac:dyDescent="0.25">
      <c r="A11" s="62" t="s">
        <v>206</v>
      </c>
      <c r="B11" s="3"/>
      <c r="C11" s="80">
        <f>+C13+C15+C17+C19</f>
        <v>0</v>
      </c>
      <c r="D11" s="81"/>
      <c r="E11" s="81"/>
      <c r="F11" s="81"/>
      <c r="G11" s="81"/>
      <c r="H11" s="82"/>
    </row>
    <row r="12" spans="1:8" ht="13.5" thickBot="1" x14ac:dyDescent="0.25">
      <c r="C12" s="42"/>
      <c r="D12" s="42"/>
      <c r="E12" s="42"/>
      <c r="F12" s="42"/>
      <c r="G12" s="42"/>
      <c r="H12" s="42"/>
    </row>
    <row r="13" spans="1:8" ht="23.25" customHeight="1" thickBot="1" x14ac:dyDescent="0.25">
      <c r="A13" s="62" t="s">
        <v>207</v>
      </c>
      <c r="B13" s="3"/>
      <c r="C13" s="83"/>
      <c r="D13" s="84"/>
      <c r="E13" s="84"/>
      <c r="F13" s="84"/>
      <c r="G13" s="84"/>
      <c r="H13" s="85"/>
    </row>
    <row r="14" spans="1:8" ht="13.5" thickBot="1" x14ac:dyDescent="0.25">
      <c r="C14" s="42"/>
      <c r="D14" s="42"/>
      <c r="E14" s="42"/>
      <c r="F14" s="42"/>
      <c r="G14" s="42"/>
      <c r="H14" s="42"/>
    </row>
    <row r="15" spans="1:8" ht="23.25" customHeight="1" thickBot="1" x14ac:dyDescent="0.25">
      <c r="A15" s="62" t="s">
        <v>208</v>
      </c>
      <c r="B15" s="3"/>
      <c r="C15" s="83"/>
      <c r="D15" s="84"/>
      <c r="E15" s="84"/>
      <c r="F15" s="84"/>
      <c r="G15" s="84"/>
      <c r="H15" s="85"/>
    </row>
    <row r="16" spans="1:8" ht="13.5" thickBot="1" x14ac:dyDescent="0.25">
      <c r="C16" s="42"/>
      <c r="D16" s="42"/>
      <c r="E16" s="42"/>
      <c r="F16" s="42"/>
      <c r="G16" s="42"/>
      <c r="H16" s="42"/>
    </row>
    <row r="17" spans="1:8" ht="23.25" customHeight="1" thickBot="1" x14ac:dyDescent="0.25">
      <c r="A17" s="62" t="s">
        <v>209</v>
      </c>
      <c r="B17" s="3"/>
      <c r="C17" s="83"/>
      <c r="D17" s="84"/>
      <c r="E17" s="84"/>
      <c r="F17" s="84"/>
      <c r="G17" s="84"/>
      <c r="H17" s="85"/>
    </row>
    <row r="18" spans="1:8" ht="13.5" thickBot="1" x14ac:dyDescent="0.25">
      <c r="C18" s="42"/>
      <c r="D18" s="42"/>
      <c r="E18" s="42"/>
      <c r="F18" s="42"/>
      <c r="G18" s="42"/>
      <c r="H18" s="42"/>
    </row>
    <row r="19" spans="1:8" ht="23.25" customHeight="1" thickBot="1" x14ac:dyDescent="0.25">
      <c r="A19" s="62" t="s">
        <v>210</v>
      </c>
      <c r="B19" s="3"/>
      <c r="C19" s="83"/>
      <c r="D19" s="84"/>
      <c r="E19" s="84"/>
      <c r="F19" s="84"/>
      <c r="G19" s="84"/>
      <c r="H19" s="85"/>
    </row>
    <row r="20" spans="1:8" ht="13.5" thickBot="1" x14ac:dyDescent="0.25"/>
    <row r="21" spans="1:8" ht="23.25" customHeight="1" thickBot="1" x14ac:dyDescent="0.25">
      <c r="A21" s="62" t="s">
        <v>211</v>
      </c>
      <c r="B21" s="3"/>
      <c r="C21" s="71"/>
      <c r="D21" s="72"/>
      <c r="E21" s="72"/>
      <c r="F21" s="72"/>
      <c r="G21" s="72"/>
      <c r="H21" s="73"/>
    </row>
    <row r="22" spans="1:8" ht="13.5" thickBot="1" x14ac:dyDescent="0.25"/>
    <row r="23" spans="1:8" ht="23.25" customHeight="1" thickBot="1" x14ac:dyDescent="0.25">
      <c r="A23" s="62" t="s">
        <v>215</v>
      </c>
      <c r="B23" s="3"/>
      <c r="C23" s="77" t="s">
        <v>212</v>
      </c>
      <c r="D23" s="78"/>
      <c r="E23" s="78"/>
      <c r="F23" s="78"/>
      <c r="G23" s="78"/>
      <c r="H23" s="79"/>
    </row>
    <row r="24" spans="1:8" ht="13.5" thickBot="1" x14ac:dyDescent="0.25"/>
    <row r="25" spans="1:8" ht="23.25" customHeight="1" thickBot="1" x14ac:dyDescent="0.25">
      <c r="A25" s="62" t="s">
        <v>214</v>
      </c>
      <c r="B25" s="3"/>
      <c r="C25" s="71"/>
      <c r="D25" s="72"/>
      <c r="E25" s="72"/>
      <c r="F25" s="72"/>
      <c r="G25" s="72"/>
      <c r="H25" s="73"/>
    </row>
    <row r="26" spans="1:8" ht="13.5" thickBot="1" x14ac:dyDescent="0.25"/>
    <row r="27" spans="1:8" ht="23.25" customHeight="1" thickBot="1" x14ac:dyDescent="0.25">
      <c r="A27" s="62" t="s">
        <v>216</v>
      </c>
      <c r="B27" s="3"/>
      <c r="C27" s="77" t="s">
        <v>212</v>
      </c>
      <c r="D27" s="78"/>
      <c r="E27" s="78"/>
      <c r="F27" s="78"/>
      <c r="G27" s="78"/>
      <c r="H27" s="79"/>
    </row>
    <row r="28" spans="1:8" ht="13.5" thickBot="1" x14ac:dyDescent="0.25"/>
    <row r="29" spans="1:8" ht="23.25" customHeight="1" thickBot="1" x14ac:dyDescent="0.25">
      <c r="A29" s="62" t="s">
        <v>217</v>
      </c>
      <c r="B29" s="3"/>
      <c r="C29" s="71"/>
      <c r="D29" s="72"/>
      <c r="E29" s="72"/>
      <c r="F29" s="72"/>
      <c r="G29" s="72"/>
      <c r="H29" s="73"/>
    </row>
    <row r="30" spans="1:8" ht="13.5" thickBot="1" x14ac:dyDescent="0.25"/>
    <row r="31" spans="1:8" ht="23.25" customHeight="1" thickBot="1" x14ac:dyDescent="0.25">
      <c r="A31" s="62" t="s">
        <v>218</v>
      </c>
      <c r="B31" s="3"/>
      <c r="C31" s="74"/>
      <c r="D31" s="75"/>
      <c r="E31" s="75"/>
      <c r="F31" s="75"/>
      <c r="G31" s="75"/>
      <c r="H31" s="76"/>
    </row>
    <row r="34" spans="1:8" ht="15" x14ac:dyDescent="0.2">
      <c r="A34" s="7" t="s">
        <v>219</v>
      </c>
      <c r="B34" s="4"/>
      <c r="C34" s="5"/>
      <c r="D34" s="5"/>
      <c r="E34" s="5"/>
      <c r="F34" s="5"/>
      <c r="G34" s="5"/>
      <c r="H34" s="5"/>
    </row>
    <row r="35" spans="1:8" ht="7.5" customHeight="1" thickBot="1" x14ac:dyDescent="0.25"/>
    <row r="36" spans="1:8" ht="23.25" customHeight="1" thickBot="1" x14ac:dyDescent="0.25">
      <c r="A36" s="62" t="s">
        <v>220</v>
      </c>
      <c r="B36" s="3"/>
      <c r="C36" s="45"/>
      <c r="D36" s="12"/>
      <c r="E36" s="13"/>
      <c r="F36" s="13"/>
      <c r="G36" s="13"/>
      <c r="H36" s="13"/>
    </row>
    <row r="37" spans="1:8" ht="4.5" customHeight="1" x14ac:dyDescent="0.2">
      <c r="A37" s="63"/>
      <c r="B37" s="3"/>
      <c r="C37" s="6"/>
      <c r="D37" s="6"/>
      <c r="E37" s="6"/>
      <c r="F37" s="6"/>
      <c r="G37" s="6"/>
      <c r="H37" s="6"/>
    </row>
    <row r="38" spans="1:8" x14ac:dyDescent="0.2">
      <c r="C38" s="14">
        <f>+C36</f>
        <v>0</v>
      </c>
      <c r="D38" s="15"/>
      <c r="E38" s="14">
        <f>+C36-1</f>
        <v>-1</v>
      </c>
      <c r="F38" s="15"/>
      <c r="G38" s="14">
        <f>+C36-2</f>
        <v>-2</v>
      </c>
    </row>
    <row r="39" spans="1:8" ht="6" customHeight="1" thickBot="1" x14ac:dyDescent="0.25">
      <c r="A39" s="63"/>
      <c r="B39" s="3"/>
      <c r="C39" s="6"/>
      <c r="D39" s="6"/>
      <c r="E39" s="6"/>
      <c r="F39" s="6"/>
      <c r="G39" s="6"/>
      <c r="H39" s="6"/>
    </row>
    <row r="40" spans="1:8" ht="13.5" thickBot="1" x14ac:dyDescent="0.25">
      <c r="A40" s="62" t="s">
        <v>221</v>
      </c>
      <c r="C40" s="46"/>
      <c r="D40" s="43"/>
      <c r="E40" s="46"/>
      <c r="F40" s="43"/>
      <c r="G40" s="46"/>
      <c r="H40" s="12"/>
    </row>
    <row r="41" spans="1:8" ht="13.5" thickBot="1" x14ac:dyDescent="0.25">
      <c r="C41" s="44"/>
      <c r="D41" s="44"/>
      <c r="E41" s="44"/>
      <c r="F41" s="44"/>
      <c r="G41" s="44"/>
    </row>
    <row r="42" spans="1:8" ht="13.5" thickBot="1" x14ac:dyDescent="0.25">
      <c r="A42" s="62" t="s">
        <v>222</v>
      </c>
      <c r="C42" s="46"/>
      <c r="D42" s="43"/>
      <c r="E42" s="46"/>
      <c r="F42" s="43"/>
      <c r="G42" s="46"/>
    </row>
    <row r="43" spans="1:8" ht="13.5" thickBot="1" x14ac:dyDescent="0.25"/>
    <row r="44" spans="1:8" ht="23.25" customHeight="1" thickBot="1" x14ac:dyDescent="0.25">
      <c r="A44" s="65" t="s">
        <v>223</v>
      </c>
      <c r="B44" s="3"/>
      <c r="C44" s="77" t="s">
        <v>212</v>
      </c>
      <c r="D44" s="78"/>
      <c r="E44" s="78"/>
      <c r="F44" s="78"/>
      <c r="G44" s="78"/>
      <c r="H44" s="79"/>
    </row>
    <row r="47" spans="1:8" ht="15" x14ac:dyDescent="0.2">
      <c r="A47" s="7" t="s">
        <v>224</v>
      </c>
      <c r="B47" s="4"/>
      <c r="C47" s="5"/>
      <c r="D47" s="5"/>
      <c r="E47" s="5"/>
      <c r="F47" s="5"/>
      <c r="G47" s="5"/>
      <c r="H47" s="5"/>
    </row>
    <row r="48" spans="1:8" ht="7.5" customHeight="1" thickBot="1" x14ac:dyDescent="0.25"/>
    <row r="49" spans="1:8" ht="23.25" customHeight="1" thickBot="1" x14ac:dyDescent="0.25">
      <c r="A49" s="62" t="s">
        <v>220</v>
      </c>
      <c r="B49" s="3"/>
      <c r="C49" s="45"/>
      <c r="D49" s="12"/>
      <c r="E49" s="13"/>
      <c r="F49" s="13"/>
      <c r="G49" s="13"/>
      <c r="H49" s="13"/>
    </row>
    <row r="50" spans="1:8" ht="4.5" customHeight="1" x14ac:dyDescent="0.2">
      <c r="A50" s="63"/>
      <c r="B50" s="3"/>
      <c r="C50" s="6"/>
      <c r="D50" s="6"/>
      <c r="E50" s="6"/>
      <c r="F50" s="6"/>
      <c r="G50" s="6"/>
      <c r="H50" s="6"/>
    </row>
    <row r="51" spans="1:8" x14ac:dyDescent="0.2">
      <c r="C51" s="14">
        <f>+C49</f>
        <v>0</v>
      </c>
      <c r="D51" s="15"/>
      <c r="E51" s="14">
        <f>+C49-1</f>
        <v>-1</v>
      </c>
      <c r="F51" s="15"/>
      <c r="G51" s="14">
        <f>+C49-2</f>
        <v>-2</v>
      </c>
    </row>
    <row r="52" spans="1:8" ht="6.75" customHeight="1" thickBot="1" x14ac:dyDescent="0.25">
      <c r="A52" s="63"/>
      <c r="B52" s="3"/>
      <c r="C52" s="6"/>
      <c r="D52" s="6"/>
      <c r="E52" s="6"/>
      <c r="F52" s="6"/>
      <c r="G52" s="6"/>
      <c r="H52" s="6"/>
    </row>
    <row r="53" spans="1:8" ht="13.5" thickBot="1" x14ac:dyDescent="0.25">
      <c r="A53" s="62" t="s">
        <v>221</v>
      </c>
      <c r="C53" s="46"/>
      <c r="D53" s="43"/>
      <c r="E53" s="46"/>
      <c r="F53" s="43"/>
      <c r="G53" s="46"/>
      <c r="H53" s="12"/>
    </row>
    <row r="54" spans="1:8" ht="13.5" thickBot="1" x14ac:dyDescent="0.25">
      <c r="C54" s="44"/>
      <c r="D54" s="44"/>
      <c r="E54" s="44"/>
      <c r="F54" s="44"/>
      <c r="G54" s="44"/>
    </row>
    <row r="55" spans="1:8" ht="13.5" thickBot="1" x14ac:dyDescent="0.25">
      <c r="A55" s="62" t="s">
        <v>222</v>
      </c>
      <c r="C55" s="46"/>
      <c r="D55" s="43"/>
      <c r="E55" s="46"/>
      <c r="F55" s="43"/>
      <c r="G55" s="46"/>
    </row>
    <row r="56" spans="1:8" ht="13.5" thickBot="1" x14ac:dyDescent="0.25"/>
    <row r="57" spans="1:8" ht="23.25" customHeight="1" thickBot="1" x14ac:dyDescent="0.25">
      <c r="A57" s="62" t="s">
        <v>225</v>
      </c>
      <c r="B57" s="3"/>
      <c r="C57" s="77" t="s">
        <v>212</v>
      </c>
      <c r="D57" s="78"/>
      <c r="E57" s="78"/>
      <c r="F57" s="78"/>
      <c r="G57" s="78"/>
      <c r="H57" s="79"/>
    </row>
    <row r="58" spans="1:8" ht="15" x14ac:dyDescent="0.2">
      <c r="A58" s="64"/>
    </row>
  </sheetData>
  <sheetProtection algorithmName="SHA-512" hashValue="7Y4kciHci0am2WSWTxKAs5Rhy3Ysd6R8UNkuPdrqghIwuQQ4DZ5Qj1lLRIuj3oxUML4jxysmYeEQ924pjSB0/w==" saltValue="TMq6WQYNWfz4De1MtIcXfw==" spinCount="100000" sheet="1" objects="1" scenarios="1"/>
  <mergeCells count="15">
    <mergeCell ref="C25:H25"/>
    <mergeCell ref="C4:H4"/>
    <mergeCell ref="C6:H6"/>
    <mergeCell ref="C11:H11"/>
    <mergeCell ref="C13:H13"/>
    <mergeCell ref="C15:H15"/>
    <mergeCell ref="C17:H17"/>
    <mergeCell ref="C19:H19"/>
    <mergeCell ref="C21:H21"/>
    <mergeCell ref="C23:H23"/>
    <mergeCell ref="C31:H31"/>
    <mergeCell ref="C44:H44"/>
    <mergeCell ref="C27:H27"/>
    <mergeCell ref="C57:H57"/>
    <mergeCell ref="C29:H29"/>
  </mergeCells>
  <phoneticPr fontId="0" type="noConversion"/>
  <dataValidations count="1">
    <dataValidation type="list" allowBlank="1" showInputMessage="1" showErrorMessage="1" sqref="C4:H4">
      <formula1>"Select type of company, Public, Private, Consortium, Other"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/>
  <dimension ref="A2:N93"/>
  <sheetViews>
    <sheetView workbookViewId="0">
      <selection activeCell="C4" sqref="C4:H4"/>
    </sheetView>
  </sheetViews>
  <sheetFormatPr defaultRowHeight="12.75" x14ac:dyDescent="0.2"/>
  <cols>
    <col min="1" max="1" width="113.28515625" style="61" bestFit="1" customWidth="1"/>
    <col min="2" max="2" width="2.7109375" style="1" customWidth="1"/>
    <col min="3" max="3" width="3.5703125" style="1" customWidth="1"/>
    <col min="4" max="4" width="2.28515625" style="1" customWidth="1"/>
    <col min="5" max="5" width="17" style="1" customWidth="1"/>
    <col min="6" max="6" width="1.5703125" style="1" customWidth="1"/>
    <col min="7" max="7" width="18.7109375" style="1" customWidth="1"/>
    <col min="8" max="8" width="1.42578125" style="1" customWidth="1"/>
    <col min="9" max="9" width="20.28515625" style="1" customWidth="1"/>
    <col min="10" max="10" width="3.42578125" style="1" customWidth="1"/>
    <col min="11" max="11" width="23" style="1" customWidth="1"/>
    <col min="12" max="12" width="2.5703125" style="1" customWidth="1"/>
    <col min="13" max="13" width="51.85546875" style="1" customWidth="1"/>
    <col min="14" max="16384" width="9.140625" style="1"/>
  </cols>
  <sheetData>
    <row r="2" spans="1:8" s="9" customFormat="1" ht="15" x14ac:dyDescent="0.2">
      <c r="A2" s="7" t="s">
        <v>231</v>
      </c>
      <c r="B2" s="7"/>
      <c r="C2" s="8"/>
      <c r="D2" s="8"/>
      <c r="E2" s="8"/>
      <c r="F2" s="8"/>
      <c r="G2" s="8"/>
      <c r="H2" s="8"/>
    </row>
    <row r="3" spans="1:8" ht="7.5" customHeight="1" thickBot="1" x14ac:dyDescent="0.25"/>
    <row r="4" spans="1:8" ht="23.25" customHeight="1" thickBot="1" x14ac:dyDescent="0.25">
      <c r="A4" s="62" t="s">
        <v>249</v>
      </c>
      <c r="B4" s="3"/>
      <c r="C4" s="89" t="s">
        <v>230</v>
      </c>
      <c r="D4" s="90"/>
      <c r="E4" s="90"/>
      <c r="F4" s="90"/>
      <c r="G4" s="90"/>
      <c r="H4" s="91"/>
    </row>
    <row r="5" spans="1:8" ht="13.5" thickBot="1" x14ac:dyDescent="0.25"/>
    <row r="6" spans="1:8" ht="23.25" customHeight="1" thickBot="1" x14ac:dyDescent="0.25">
      <c r="A6" s="62" t="s">
        <v>250</v>
      </c>
      <c r="B6" s="3"/>
      <c r="C6" s="89" t="s">
        <v>232</v>
      </c>
      <c r="D6" s="90"/>
      <c r="E6" s="90"/>
      <c r="F6" s="90"/>
      <c r="G6" s="90"/>
      <c r="H6" s="91"/>
    </row>
    <row r="7" spans="1:8" ht="13.5" thickBot="1" x14ac:dyDescent="0.25"/>
    <row r="8" spans="1:8" ht="23.25" customHeight="1" thickBot="1" x14ac:dyDescent="0.25">
      <c r="A8" s="69" t="s">
        <v>251</v>
      </c>
      <c r="B8" s="3"/>
      <c r="C8" s="86" t="s">
        <v>212</v>
      </c>
      <c r="D8" s="87"/>
      <c r="E8" s="87"/>
      <c r="F8" s="87"/>
      <c r="G8" s="87"/>
      <c r="H8" s="88"/>
    </row>
    <row r="10" spans="1:8" s="9" customFormat="1" ht="15" x14ac:dyDescent="0.2">
      <c r="A10" s="7" t="s">
        <v>258</v>
      </c>
      <c r="B10" s="7"/>
      <c r="C10" s="8"/>
      <c r="D10" s="8"/>
      <c r="E10" s="8"/>
      <c r="F10" s="8"/>
      <c r="G10" s="8"/>
      <c r="H10" s="8"/>
    </row>
    <row r="12" spans="1:8" ht="25.5" x14ac:dyDescent="0.2">
      <c r="A12" s="66" t="s">
        <v>252</v>
      </c>
      <c r="D12" s="19"/>
    </row>
    <row r="13" spans="1:8" x14ac:dyDescent="0.2">
      <c r="A13" s="67"/>
      <c r="E13" s="92" t="s">
        <v>254</v>
      </c>
      <c r="F13" s="92"/>
      <c r="G13" s="92"/>
      <c r="H13" s="92"/>
    </row>
    <row r="14" spans="1:8" ht="13.5" thickBot="1" x14ac:dyDescent="0.25"/>
    <row r="15" spans="1:8" ht="21" customHeight="1" thickBot="1" x14ac:dyDescent="0.25">
      <c r="A15" s="62" t="s">
        <v>253</v>
      </c>
      <c r="B15" s="3"/>
      <c r="C15" s="54"/>
      <c r="D15" s="13"/>
      <c r="E15" s="89"/>
      <c r="F15" s="90"/>
      <c r="G15" s="90"/>
      <c r="H15" s="91"/>
    </row>
    <row r="16" spans="1:8" ht="13.5" thickBot="1" x14ac:dyDescent="0.25">
      <c r="C16" s="15"/>
    </row>
    <row r="17" spans="1:8" ht="20.25" customHeight="1" thickBot="1" x14ac:dyDescent="0.25">
      <c r="A17" s="62" t="s">
        <v>3</v>
      </c>
      <c r="B17" s="3"/>
      <c r="C17" s="54"/>
      <c r="D17" s="13"/>
      <c r="E17" s="89"/>
      <c r="F17" s="90"/>
      <c r="G17" s="90"/>
      <c r="H17" s="91"/>
    </row>
    <row r="18" spans="1:8" ht="13.5" thickBot="1" x14ac:dyDescent="0.25">
      <c r="C18" s="15"/>
    </row>
    <row r="19" spans="1:8" ht="19.5" customHeight="1" thickBot="1" x14ac:dyDescent="0.25">
      <c r="A19" s="62" t="s">
        <v>255</v>
      </c>
      <c r="B19" s="3"/>
      <c r="C19" s="54"/>
      <c r="D19" s="13"/>
      <c r="E19" s="89"/>
      <c r="F19" s="90"/>
      <c r="G19" s="90"/>
      <c r="H19" s="91"/>
    </row>
    <row r="20" spans="1:8" ht="13.5" thickBot="1" x14ac:dyDescent="0.25">
      <c r="C20" s="15"/>
    </row>
    <row r="21" spans="1:8" ht="18.75" customHeight="1" thickBot="1" x14ac:dyDescent="0.25">
      <c r="A21" s="62" t="s">
        <v>4</v>
      </c>
      <c r="B21" s="3"/>
      <c r="C21" s="54"/>
      <c r="D21" s="13"/>
      <c r="E21" s="89"/>
      <c r="F21" s="90"/>
      <c r="G21" s="90"/>
      <c r="H21" s="91"/>
    </row>
    <row r="22" spans="1:8" ht="13.5" thickBot="1" x14ac:dyDescent="0.25">
      <c r="C22" s="15"/>
    </row>
    <row r="23" spans="1:8" ht="19.5" customHeight="1" thickBot="1" x14ac:dyDescent="0.25">
      <c r="A23" s="62" t="s">
        <v>256</v>
      </c>
      <c r="B23" s="3"/>
      <c r="C23" s="54"/>
      <c r="D23" s="13"/>
      <c r="E23" s="89"/>
      <c r="F23" s="90"/>
      <c r="G23" s="90"/>
      <c r="H23" s="91"/>
    </row>
    <row r="24" spans="1:8" ht="13.5" thickBot="1" x14ac:dyDescent="0.25">
      <c r="C24" s="15"/>
    </row>
    <row r="25" spans="1:8" ht="18.75" customHeight="1" thickBot="1" x14ac:dyDescent="0.25">
      <c r="A25" s="62" t="s">
        <v>257</v>
      </c>
      <c r="B25" s="3"/>
      <c r="C25" s="54"/>
      <c r="D25" s="13"/>
      <c r="E25" s="89"/>
      <c r="F25" s="90"/>
      <c r="G25" s="90"/>
      <c r="H25" s="91"/>
    </row>
    <row r="26" spans="1:8" ht="13.5" thickBot="1" x14ac:dyDescent="0.25">
      <c r="C26" s="15"/>
    </row>
    <row r="27" spans="1:8" ht="18" customHeight="1" thickBot="1" x14ac:dyDescent="0.25">
      <c r="A27" s="62" t="s">
        <v>5</v>
      </c>
      <c r="B27" s="3"/>
      <c r="C27" s="54"/>
      <c r="D27" s="13"/>
      <c r="E27" s="89"/>
      <c r="F27" s="90"/>
      <c r="G27" s="90"/>
      <c r="H27" s="91"/>
    </row>
    <row r="30" spans="1:8" s="9" customFormat="1" ht="15" x14ac:dyDescent="0.2">
      <c r="A30" s="7" t="s">
        <v>259</v>
      </c>
      <c r="B30" s="7"/>
      <c r="C30" s="8"/>
      <c r="D30" s="8"/>
      <c r="E30" s="8"/>
      <c r="F30" s="8"/>
      <c r="G30" s="8"/>
      <c r="H30" s="8"/>
    </row>
    <row r="31" spans="1:8" ht="7.5" customHeight="1" thickBot="1" x14ac:dyDescent="0.25"/>
    <row r="32" spans="1:8" ht="26.25" thickBot="1" x14ac:dyDescent="0.25">
      <c r="A32" s="68" t="s">
        <v>260</v>
      </c>
      <c r="B32" s="3"/>
      <c r="C32" s="89"/>
      <c r="D32" s="90"/>
      <c r="E32" s="90"/>
      <c r="F32" s="90"/>
      <c r="G32" s="90"/>
      <c r="H32" s="91"/>
    </row>
    <row r="33" spans="1:9" ht="13.5" thickBot="1" x14ac:dyDescent="0.25"/>
    <row r="34" spans="1:9" ht="26.25" thickBot="1" x14ac:dyDescent="0.25">
      <c r="A34" s="68" t="s">
        <v>261</v>
      </c>
      <c r="B34" s="3"/>
      <c r="C34" s="89"/>
      <c r="D34" s="90"/>
      <c r="E34" s="90"/>
      <c r="F34" s="90"/>
      <c r="G34" s="90"/>
      <c r="H34" s="91"/>
    </row>
    <row r="35" spans="1:9" ht="13.5" thickBot="1" x14ac:dyDescent="0.25"/>
    <row r="36" spans="1:9" ht="26.25" thickBot="1" x14ac:dyDescent="0.25">
      <c r="A36" s="68" t="s">
        <v>262</v>
      </c>
      <c r="B36" s="3"/>
      <c r="C36" s="89"/>
      <c r="D36" s="90"/>
      <c r="E36" s="90"/>
      <c r="F36" s="90"/>
      <c r="G36" s="90"/>
      <c r="H36" s="91"/>
    </row>
    <row r="39" spans="1:9" s="9" customFormat="1" ht="15" x14ac:dyDescent="0.2">
      <c r="A39" s="7" t="s">
        <v>263</v>
      </c>
      <c r="B39" s="7"/>
      <c r="C39" s="8"/>
      <c r="D39" s="8"/>
      <c r="E39" s="8"/>
      <c r="F39" s="8"/>
      <c r="G39" s="8"/>
      <c r="H39" s="8"/>
    </row>
    <row r="40" spans="1:9" ht="6" customHeight="1" thickBot="1" x14ac:dyDescent="0.25"/>
    <row r="41" spans="1:9" ht="47.25" customHeight="1" thickBot="1" x14ac:dyDescent="0.25">
      <c r="A41" s="68" t="s">
        <v>264</v>
      </c>
      <c r="B41" s="3"/>
      <c r="C41" s="89"/>
      <c r="D41" s="90"/>
      <c r="E41" s="90"/>
      <c r="F41" s="90"/>
      <c r="G41" s="90"/>
      <c r="H41" s="91"/>
    </row>
    <row r="42" spans="1:9" ht="13.5" thickBot="1" x14ac:dyDescent="0.25"/>
    <row r="43" spans="1:9" ht="45.75" customHeight="1" thickBot="1" x14ac:dyDescent="0.25">
      <c r="A43" s="68" t="s">
        <v>261</v>
      </c>
      <c r="B43" s="3"/>
      <c r="C43" s="89"/>
      <c r="D43" s="90"/>
      <c r="E43" s="90"/>
      <c r="F43" s="90"/>
      <c r="G43" s="90"/>
      <c r="H43" s="91"/>
    </row>
    <row r="44" spans="1:9" ht="13.5" thickBot="1" x14ac:dyDescent="0.25"/>
    <row r="45" spans="1:9" ht="48.75" customHeight="1" thickBot="1" x14ac:dyDescent="0.25">
      <c r="A45" s="68" t="s">
        <v>262</v>
      </c>
      <c r="B45" s="3"/>
      <c r="C45" s="89"/>
      <c r="D45" s="90"/>
      <c r="E45" s="90"/>
      <c r="F45" s="90"/>
      <c r="G45" s="90"/>
      <c r="H45" s="91"/>
    </row>
    <row r="48" spans="1:9" s="9" customFormat="1" ht="15" x14ac:dyDescent="0.2">
      <c r="A48" s="7" t="s">
        <v>265</v>
      </c>
      <c r="B48" s="7"/>
      <c r="C48" s="8"/>
      <c r="D48" s="8"/>
      <c r="E48" s="8"/>
      <c r="F48" s="8"/>
      <c r="G48" s="8"/>
      <c r="H48" s="8"/>
      <c r="I48" s="8"/>
    </row>
    <row r="49" spans="1:9" ht="8.25" customHeight="1" x14ac:dyDescent="0.2"/>
    <row r="50" spans="1:9" ht="51" x14ac:dyDescent="0.2">
      <c r="I50" s="20" t="s">
        <v>269</v>
      </c>
    </row>
    <row r="51" spans="1:9" ht="9.75" customHeight="1" thickBot="1" x14ac:dyDescent="0.25"/>
    <row r="52" spans="1:9" ht="13.5" thickBot="1" x14ac:dyDescent="0.25">
      <c r="A52" s="62" t="s">
        <v>266</v>
      </c>
      <c r="C52" s="89"/>
      <c r="D52" s="90"/>
      <c r="E52" s="90"/>
      <c r="F52" s="90"/>
      <c r="G52" s="91"/>
      <c r="H52" s="16"/>
      <c r="I52" s="47"/>
    </row>
    <row r="53" spans="1:9" ht="13.5" thickBot="1" x14ac:dyDescent="0.25"/>
    <row r="54" spans="1:9" ht="13.5" thickBot="1" x14ac:dyDescent="0.25">
      <c r="A54" s="62" t="s">
        <v>267</v>
      </c>
      <c r="C54" s="89"/>
      <c r="D54" s="90"/>
      <c r="E54" s="90"/>
      <c r="F54" s="90"/>
      <c r="G54" s="91"/>
      <c r="H54" s="16"/>
      <c r="I54" s="47"/>
    </row>
    <row r="55" spans="1:9" ht="13.5" thickBot="1" x14ac:dyDescent="0.25"/>
    <row r="56" spans="1:9" ht="13.5" thickBot="1" x14ac:dyDescent="0.25">
      <c r="A56" s="62" t="s">
        <v>268</v>
      </c>
      <c r="C56" s="89"/>
      <c r="D56" s="90"/>
      <c r="E56" s="90"/>
      <c r="F56" s="90"/>
      <c r="G56" s="91"/>
      <c r="H56" s="16"/>
      <c r="I56" s="47"/>
    </row>
    <row r="59" spans="1:9" s="9" customFormat="1" ht="22.5" customHeight="1" x14ac:dyDescent="0.2">
      <c r="A59" s="7" t="s">
        <v>270</v>
      </c>
      <c r="B59" s="7"/>
      <c r="C59" s="8"/>
      <c r="D59" s="8"/>
      <c r="E59" s="8"/>
      <c r="F59" s="8"/>
      <c r="G59" s="8"/>
      <c r="H59" s="8"/>
      <c r="I59" s="8"/>
    </row>
    <row r="60" spans="1:9" ht="9.75" customHeight="1" x14ac:dyDescent="0.2"/>
    <row r="61" spans="1:9" ht="51" x14ac:dyDescent="0.2">
      <c r="I61" s="20" t="s">
        <v>269</v>
      </c>
    </row>
    <row r="62" spans="1:9" ht="9.75" customHeight="1" thickBot="1" x14ac:dyDescent="0.25"/>
    <row r="63" spans="1:9" ht="13.5" thickBot="1" x14ac:dyDescent="0.25">
      <c r="A63" s="62" t="s">
        <v>271</v>
      </c>
      <c r="C63" s="89"/>
      <c r="D63" s="90"/>
      <c r="E63" s="90"/>
      <c r="F63" s="90"/>
      <c r="G63" s="91"/>
      <c r="H63" s="16"/>
      <c r="I63" s="47"/>
    </row>
    <row r="64" spans="1:9" ht="13.5" thickBot="1" x14ac:dyDescent="0.25"/>
    <row r="65" spans="1:9" ht="13.5" thickBot="1" x14ac:dyDescent="0.25">
      <c r="A65" s="62" t="s">
        <v>272</v>
      </c>
      <c r="C65" s="89"/>
      <c r="D65" s="90"/>
      <c r="E65" s="90"/>
      <c r="F65" s="90"/>
      <c r="G65" s="91"/>
      <c r="H65" s="16"/>
      <c r="I65" s="47"/>
    </row>
    <row r="66" spans="1:9" ht="13.5" thickBot="1" x14ac:dyDescent="0.25"/>
    <row r="67" spans="1:9" ht="13.5" thickBot="1" x14ac:dyDescent="0.25">
      <c r="A67" s="62" t="s">
        <v>273</v>
      </c>
      <c r="C67" s="89"/>
      <c r="D67" s="90"/>
      <c r="E67" s="90"/>
      <c r="F67" s="90"/>
      <c r="G67" s="91"/>
      <c r="H67" s="16"/>
      <c r="I67" s="47"/>
    </row>
    <row r="70" spans="1:9" s="9" customFormat="1" ht="15" x14ac:dyDescent="0.2">
      <c r="A70" s="7" t="s">
        <v>274</v>
      </c>
      <c r="B70" s="7"/>
      <c r="C70" s="8"/>
      <c r="D70" s="8"/>
      <c r="E70" s="8"/>
      <c r="F70" s="8"/>
      <c r="G70" s="8"/>
      <c r="H70" s="8"/>
      <c r="I70" s="8"/>
    </row>
    <row r="71" spans="1:9" ht="9.75" customHeight="1" x14ac:dyDescent="0.2"/>
    <row r="72" spans="1:9" ht="51" x14ac:dyDescent="0.2">
      <c r="I72" s="20" t="s">
        <v>269</v>
      </c>
    </row>
    <row r="73" spans="1:9" ht="9.75" customHeight="1" thickBot="1" x14ac:dyDescent="0.25"/>
    <row r="74" spans="1:9" ht="13.5" thickBot="1" x14ac:dyDescent="0.25">
      <c r="A74" s="62" t="s">
        <v>275</v>
      </c>
      <c r="C74" s="89"/>
      <c r="D74" s="90"/>
      <c r="E74" s="90"/>
      <c r="F74" s="90"/>
      <c r="G74" s="91"/>
      <c r="H74" s="16"/>
      <c r="I74" s="47"/>
    </row>
    <row r="75" spans="1:9" ht="13.5" thickBot="1" x14ac:dyDescent="0.25"/>
    <row r="76" spans="1:9" ht="13.5" thickBot="1" x14ac:dyDescent="0.25">
      <c r="A76" s="62" t="s">
        <v>276</v>
      </c>
      <c r="C76" s="89"/>
      <c r="D76" s="90"/>
      <c r="E76" s="90"/>
      <c r="F76" s="90"/>
      <c r="G76" s="91"/>
      <c r="H76" s="16"/>
      <c r="I76" s="47"/>
    </row>
    <row r="77" spans="1:9" ht="13.5" thickBot="1" x14ac:dyDescent="0.25"/>
    <row r="78" spans="1:9" ht="13.5" thickBot="1" x14ac:dyDescent="0.25">
      <c r="A78" s="62" t="s">
        <v>277</v>
      </c>
      <c r="C78" s="89"/>
      <c r="D78" s="90"/>
      <c r="E78" s="90"/>
      <c r="F78" s="90"/>
      <c r="G78" s="91"/>
      <c r="H78" s="16"/>
      <c r="I78" s="47"/>
    </row>
    <row r="81" spans="1:14" s="9" customFormat="1" ht="15" x14ac:dyDescent="0.2">
      <c r="A81" s="7" t="s">
        <v>278</v>
      </c>
      <c r="B81" s="7"/>
      <c r="C81" s="8"/>
      <c r="D81" s="8"/>
      <c r="E81" s="8"/>
      <c r="F81" s="8"/>
      <c r="G81" s="8"/>
      <c r="H81" s="8"/>
      <c r="I81" s="8"/>
      <c r="J81" s="8"/>
      <c r="K81" s="8"/>
    </row>
    <row r="83" spans="1:14" ht="25.5" x14ac:dyDescent="0.2">
      <c r="E83" s="21" t="s">
        <v>282</v>
      </c>
      <c r="F83" s="22"/>
      <c r="G83" s="21" t="s">
        <v>6</v>
      </c>
      <c r="H83" s="22"/>
      <c r="I83" s="21" t="s">
        <v>283</v>
      </c>
      <c r="J83" s="22"/>
      <c r="K83" s="21" t="s">
        <v>284</v>
      </c>
      <c r="L83" s="22"/>
      <c r="M83" s="21" t="s">
        <v>285</v>
      </c>
      <c r="N83" s="15"/>
    </row>
    <row r="84" spans="1:14" ht="13.5" thickBot="1" x14ac:dyDescent="0.25"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3.5" thickBot="1" x14ac:dyDescent="0.25">
      <c r="A85" s="62" t="s">
        <v>279</v>
      </c>
      <c r="E85" s="54"/>
      <c r="F85" s="15"/>
      <c r="G85" s="54"/>
      <c r="H85" s="15"/>
      <c r="I85" s="54"/>
      <c r="J85" s="15"/>
      <c r="K85" s="55"/>
      <c r="M85" s="56"/>
    </row>
    <row r="86" spans="1:14" ht="13.5" thickBot="1" x14ac:dyDescent="0.25">
      <c r="E86" s="15"/>
      <c r="F86" s="15"/>
      <c r="G86" s="15"/>
      <c r="H86" s="15"/>
      <c r="I86" s="15"/>
      <c r="J86" s="15"/>
      <c r="K86" s="15"/>
      <c r="M86" s="38"/>
    </row>
    <row r="87" spans="1:14" ht="13.5" thickBot="1" x14ac:dyDescent="0.25">
      <c r="A87" s="62" t="s">
        <v>280</v>
      </c>
      <c r="E87" s="54"/>
      <c r="F87" s="15"/>
      <c r="G87" s="54"/>
      <c r="H87" s="15"/>
      <c r="I87" s="54"/>
      <c r="J87" s="15"/>
      <c r="K87" s="55"/>
      <c r="M87" s="56"/>
    </row>
    <row r="88" spans="1:14" ht="13.5" thickBot="1" x14ac:dyDescent="0.25">
      <c r="E88" s="15"/>
      <c r="F88" s="15"/>
      <c r="G88" s="15"/>
      <c r="H88" s="15"/>
      <c r="I88" s="15"/>
      <c r="J88" s="15"/>
      <c r="K88" s="15"/>
      <c r="M88" s="38"/>
    </row>
    <row r="89" spans="1:14" ht="13.5" thickBot="1" x14ac:dyDescent="0.25">
      <c r="A89" s="62" t="s">
        <v>281</v>
      </c>
      <c r="E89" s="54"/>
      <c r="F89" s="15"/>
      <c r="G89" s="54"/>
      <c r="H89" s="15"/>
      <c r="I89" s="54"/>
      <c r="J89" s="15"/>
      <c r="K89" s="55"/>
      <c r="M89" s="56"/>
    </row>
    <row r="91" spans="1:14" ht="38.25" x14ac:dyDescent="0.2">
      <c r="A91" s="23" t="s">
        <v>286</v>
      </c>
    </row>
    <row r="92" spans="1:14" ht="13.5" thickBot="1" x14ac:dyDescent="0.25"/>
    <row r="93" spans="1:14" s="9" customFormat="1" ht="16.5" customHeight="1" thickBot="1" x14ac:dyDescent="0.25">
      <c r="A93" s="62" t="s">
        <v>287</v>
      </c>
      <c r="C93" s="77" t="s">
        <v>213</v>
      </c>
      <c r="D93" s="78"/>
      <c r="E93" s="78"/>
      <c r="F93" s="78"/>
      <c r="G93" s="78"/>
      <c r="H93" s="78"/>
      <c r="I93" s="78"/>
      <c r="J93" s="78"/>
      <c r="K93" s="79"/>
    </row>
  </sheetData>
  <sheetProtection algorithmName="SHA-512" hashValue="ngfK1FMr+7V55RHi+DckI0/ohKe+GCZB/Lu3QudYadQC25ESSKLEX1gOS3LTN6PoFVecjDAzfPL2DUZAmlVn8A==" saltValue="TgvKpSC/Q8k1wRH9DR4PLA==" spinCount="100000" sheet="1" objects="1" scenarios="1"/>
  <mergeCells count="27">
    <mergeCell ref="C45:H45"/>
    <mergeCell ref="E27:H27"/>
    <mergeCell ref="C4:H4"/>
    <mergeCell ref="C6:H6"/>
    <mergeCell ref="E15:H15"/>
    <mergeCell ref="E13:H13"/>
    <mergeCell ref="E17:H17"/>
    <mergeCell ref="E19:H19"/>
    <mergeCell ref="E21:H21"/>
    <mergeCell ref="E23:H23"/>
    <mergeCell ref="E25:H25"/>
    <mergeCell ref="C93:K93"/>
    <mergeCell ref="C8:H8"/>
    <mergeCell ref="C56:G56"/>
    <mergeCell ref="C74:G74"/>
    <mergeCell ref="C76:G76"/>
    <mergeCell ref="C78:G78"/>
    <mergeCell ref="C67:G67"/>
    <mergeCell ref="C63:G63"/>
    <mergeCell ref="C65:G65"/>
    <mergeCell ref="C52:G52"/>
    <mergeCell ref="C54:G54"/>
    <mergeCell ref="C32:H32"/>
    <mergeCell ref="C34:H34"/>
    <mergeCell ref="C36:H36"/>
    <mergeCell ref="C41:H41"/>
    <mergeCell ref="C43:H43"/>
  </mergeCells>
  <phoneticPr fontId="0" type="noConversion"/>
  <dataValidations count="3">
    <dataValidation type="list" allowBlank="1" showInputMessage="1" showErrorMessage="1" sqref="C4:H4">
      <formula1>"Select kind, Manufacturer, Sales representative, Retailer, System integrator, Other"</formula1>
    </dataValidation>
    <dataValidation type="list" allowBlank="1" showInputMessage="1" showErrorMessage="1" sqref="C6:H6">
      <formula1>Servizi_Lavori</formula1>
    </dataValidation>
    <dataValidation type="list" allowBlank="1" showInputMessage="1" showErrorMessage="1" sqref="C15 C17 C19 C21 C23 C25 C27">
      <formula1>"X"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ksheet" dvAspect="DVASPECT_ICON" shapeId="1032" r:id="rId4">
          <objectPr locked="0" defaultSize="0" autoPict="0" r:id="rId5">
            <anchor moveWithCells="1">
              <from>
                <xdr:col>4</xdr:col>
                <xdr:colOff>142875</xdr:colOff>
                <xdr:row>89</xdr:row>
                <xdr:rowOff>133350</xdr:rowOff>
              </from>
              <to>
                <xdr:col>4</xdr:col>
                <xdr:colOff>923925</xdr:colOff>
                <xdr:row>91</xdr:row>
                <xdr:rowOff>76200</xdr:rowOff>
              </to>
            </anchor>
          </objectPr>
        </oleObject>
      </mc:Choice>
      <mc:Fallback>
        <oleObject progId="Worksheet" dvAspect="DVASPECT_ICON" shapeId="103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2:H15"/>
  <sheetViews>
    <sheetView workbookViewId="0">
      <selection activeCell="I10" sqref="I10"/>
    </sheetView>
  </sheetViews>
  <sheetFormatPr defaultRowHeight="12.75" x14ac:dyDescent="0.2"/>
  <cols>
    <col min="1" max="1" width="72.42578125" style="61" customWidth="1"/>
    <col min="2" max="2" width="2.85546875" style="1" customWidth="1"/>
    <col min="3" max="3" width="15" style="1" customWidth="1"/>
    <col min="4" max="4" width="2.140625" style="1" customWidth="1"/>
    <col min="5" max="5" width="15.5703125" style="1" bestFit="1" customWidth="1"/>
    <col min="6" max="6" width="2.28515625" style="1" customWidth="1"/>
    <col min="7" max="7" width="15.28515625" style="1" customWidth="1"/>
    <col min="8" max="16384" width="9.140625" style="1"/>
  </cols>
  <sheetData>
    <row r="2" spans="1:8" ht="15" x14ac:dyDescent="0.2">
      <c r="A2" s="7" t="s">
        <v>288</v>
      </c>
      <c r="B2" s="4"/>
      <c r="C2" s="5"/>
      <c r="D2" s="5"/>
      <c r="E2" s="5"/>
      <c r="F2" s="5"/>
      <c r="G2" s="5"/>
      <c r="H2" s="5"/>
    </row>
    <row r="3" spans="1:8" ht="7.5" customHeight="1" thickBot="1" x14ac:dyDescent="0.25"/>
    <row r="4" spans="1:8" ht="23.25" customHeight="1" thickBot="1" x14ac:dyDescent="0.25">
      <c r="A4" s="62" t="s">
        <v>289</v>
      </c>
      <c r="B4" s="3"/>
      <c r="C4" s="48"/>
      <c r="D4" s="12"/>
      <c r="E4" s="13"/>
      <c r="F4" s="13"/>
      <c r="G4" s="13"/>
      <c r="H4" s="13"/>
    </row>
    <row r="6" spans="1:8" x14ac:dyDescent="0.2">
      <c r="C6" s="14">
        <f>+C4</f>
        <v>0</v>
      </c>
      <c r="D6" s="15"/>
      <c r="E6" s="14">
        <f>+C4-1</f>
        <v>-1</v>
      </c>
      <c r="F6" s="15"/>
      <c r="G6" s="14">
        <f>+C4-2</f>
        <v>-2</v>
      </c>
    </row>
    <row r="7" spans="1:8" ht="6" customHeight="1" thickBot="1" x14ac:dyDescent="0.25">
      <c r="A7" s="63"/>
      <c r="B7" s="3"/>
      <c r="C7" s="6"/>
      <c r="D7" s="6"/>
      <c r="E7" s="6"/>
      <c r="F7" s="6"/>
      <c r="G7" s="6"/>
      <c r="H7" s="6"/>
    </row>
    <row r="8" spans="1:8" ht="73.5" customHeight="1" thickBot="1" x14ac:dyDescent="0.25">
      <c r="A8" s="68" t="s">
        <v>290</v>
      </c>
      <c r="C8" s="57"/>
      <c r="D8" s="58"/>
      <c r="E8" s="57"/>
      <c r="F8" s="58"/>
      <c r="G8" s="57"/>
      <c r="H8" s="12"/>
    </row>
    <row r="9" spans="1:8" ht="13.5" thickBot="1" x14ac:dyDescent="0.25">
      <c r="C9" s="59"/>
      <c r="D9" s="59"/>
      <c r="E9" s="59"/>
      <c r="F9" s="59"/>
      <c r="G9" s="59"/>
    </row>
    <row r="10" spans="1:8" ht="64.5" thickBot="1" x14ac:dyDescent="0.25">
      <c r="A10" s="68" t="s">
        <v>291</v>
      </c>
      <c r="C10" s="57"/>
      <c r="D10" s="58"/>
      <c r="E10" s="57"/>
      <c r="F10" s="58"/>
      <c r="G10" s="57"/>
      <c r="H10" s="12"/>
    </row>
    <row r="11" spans="1:8" ht="13.5" thickBot="1" x14ac:dyDescent="0.25">
      <c r="C11" s="59"/>
      <c r="D11" s="59"/>
      <c r="E11" s="59"/>
      <c r="F11" s="59"/>
      <c r="G11" s="59"/>
    </row>
    <row r="12" spans="1:8" ht="74.25" customHeight="1" thickBot="1" x14ac:dyDescent="0.25">
      <c r="A12" s="68" t="s">
        <v>292</v>
      </c>
      <c r="C12" s="57"/>
      <c r="D12" s="58"/>
      <c r="E12" s="57"/>
      <c r="F12" s="58"/>
      <c r="G12" s="57"/>
      <c r="H12" s="12"/>
    </row>
    <row r="14" spans="1:8" ht="13.5" thickBot="1" x14ac:dyDescent="0.25"/>
    <row r="15" spans="1:8" ht="23.25" customHeight="1" thickBot="1" x14ac:dyDescent="0.25">
      <c r="A15" s="17" t="s">
        <v>293</v>
      </c>
      <c r="B15" s="3"/>
      <c r="C15" s="77" t="s">
        <v>212</v>
      </c>
      <c r="D15" s="78"/>
      <c r="E15" s="78"/>
      <c r="F15" s="78"/>
      <c r="G15" s="78"/>
      <c r="H15" s="79"/>
    </row>
  </sheetData>
  <sheetProtection algorithmName="SHA-512" hashValue="+wDpRBsuFesS18QB6H4iCRcmD8lKz2r5YuG9Vji7W62A6aoyiMxENm4mtL78Oi+6DpIrP21naFNgK3aVmNUU6Q==" saltValue="LhTaEqqzYPp0YpyUKM3oaA==" spinCount="100000" sheet="1" objects="1" scenarios="1"/>
  <mergeCells count="1">
    <mergeCell ref="C15:H15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5"/>
  <dimension ref="A2:P32"/>
  <sheetViews>
    <sheetView workbookViewId="0">
      <selection activeCell="C20" sqref="C20"/>
    </sheetView>
  </sheetViews>
  <sheetFormatPr defaultRowHeight="12.75" x14ac:dyDescent="0.2"/>
  <cols>
    <col min="1" max="1" width="103.42578125" style="61" bestFit="1" customWidth="1"/>
    <col min="2" max="2" width="2.42578125" style="1" customWidth="1"/>
    <col min="3" max="3" width="12.140625" style="1" customWidth="1"/>
    <col min="4" max="4" width="3.42578125" style="1" customWidth="1"/>
    <col min="5" max="6" width="9.140625" style="1"/>
    <col min="7" max="7" width="12.7109375" style="1" customWidth="1"/>
    <col min="8" max="8" width="46.5703125" style="1" customWidth="1"/>
    <col min="9" max="9" width="2" style="1" customWidth="1"/>
    <col min="10" max="10" width="11.140625" style="1" bestFit="1" customWidth="1"/>
    <col min="11" max="11" width="2.140625" style="1" customWidth="1"/>
    <col min="12" max="12" width="94.85546875" style="1" bestFit="1" customWidth="1"/>
    <col min="13" max="13" width="1.85546875" style="1" customWidth="1"/>
    <col min="14" max="14" width="19.42578125" style="1" bestFit="1" customWidth="1"/>
    <col min="15" max="15" width="1.7109375" style="1" customWidth="1"/>
    <col min="16" max="16" width="21.28515625" style="1" bestFit="1" customWidth="1"/>
    <col min="17" max="16384" width="9.140625" style="1"/>
  </cols>
  <sheetData>
    <row r="2" spans="1:16" ht="15" x14ac:dyDescent="0.2">
      <c r="A2" s="7" t="s">
        <v>294</v>
      </c>
      <c r="B2" s="4"/>
      <c r="C2" s="5"/>
      <c r="D2" s="5"/>
      <c r="E2" s="5"/>
      <c r="F2" s="5"/>
      <c r="G2" s="5"/>
      <c r="H2" s="5"/>
    </row>
    <row r="3" spans="1:16" ht="6.75" customHeight="1" x14ac:dyDescent="0.2"/>
    <row r="4" spans="1:16" x14ac:dyDescent="0.2">
      <c r="A4" s="67" t="s">
        <v>295</v>
      </c>
    </row>
    <row r="5" spans="1:16" ht="6.75" customHeight="1" thickBot="1" x14ac:dyDescent="0.25"/>
    <row r="6" spans="1:16" ht="23.25" customHeight="1" thickBot="1" x14ac:dyDescent="0.25">
      <c r="A6" s="62" t="s">
        <v>190</v>
      </c>
      <c r="B6" s="3"/>
      <c r="C6" s="71"/>
      <c r="D6" s="72"/>
      <c r="E6" s="72"/>
      <c r="F6" s="72"/>
      <c r="G6" s="72"/>
      <c r="H6" s="73"/>
    </row>
    <row r="7" spans="1:16" ht="13.5" thickBot="1" x14ac:dyDescent="0.25"/>
    <row r="8" spans="1:16" ht="23.25" customHeight="1" thickBot="1" x14ac:dyDescent="0.25">
      <c r="A8" s="62" t="s">
        <v>7</v>
      </c>
      <c r="B8" s="3"/>
      <c r="C8" s="71"/>
      <c r="D8" s="72"/>
      <c r="E8" s="72"/>
      <c r="F8" s="72"/>
      <c r="G8" s="72"/>
      <c r="H8" s="73"/>
    </row>
    <row r="9" spans="1:16" ht="13.5" thickBot="1" x14ac:dyDescent="0.25"/>
    <row r="10" spans="1:16" ht="23.25" customHeight="1" thickBot="1" x14ac:dyDescent="0.25">
      <c r="A10" s="62" t="s">
        <v>296</v>
      </c>
      <c r="B10" s="3"/>
      <c r="C10" s="71"/>
      <c r="D10" s="72"/>
      <c r="E10" s="72"/>
      <c r="F10" s="72"/>
      <c r="G10" s="72"/>
      <c r="H10" s="73"/>
    </row>
    <row r="11" spans="1:16" ht="13.5" thickBot="1" x14ac:dyDescent="0.25"/>
    <row r="12" spans="1:16" ht="23.25" customHeight="1" thickBot="1" x14ac:dyDescent="0.25">
      <c r="A12" s="62" t="s">
        <v>192</v>
      </c>
      <c r="B12" s="3"/>
      <c r="C12" s="71"/>
      <c r="D12" s="72"/>
      <c r="E12" s="72"/>
      <c r="F12" s="72"/>
      <c r="G12" s="72"/>
      <c r="H12" s="73"/>
    </row>
    <row r="15" spans="1:16" ht="15" x14ac:dyDescent="0.2">
      <c r="A15" s="7" t="s">
        <v>297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8.25" customHeight="1" x14ac:dyDescent="0.2"/>
    <row r="17" spans="1:16" s="18" customFormat="1" x14ac:dyDescent="0.2">
      <c r="A17" s="67" t="s">
        <v>298</v>
      </c>
    </row>
    <row r="18" spans="1:16" ht="13.5" thickBot="1" x14ac:dyDescent="0.25">
      <c r="C18" s="14" t="s">
        <v>186</v>
      </c>
      <c r="E18" s="93" t="s">
        <v>187</v>
      </c>
      <c r="F18" s="93"/>
      <c r="G18" s="93"/>
      <c r="H18" s="93"/>
      <c r="J18" s="14" t="s">
        <v>18</v>
      </c>
      <c r="K18" s="18"/>
      <c r="L18" s="14" t="s">
        <v>19</v>
      </c>
      <c r="M18" s="18"/>
      <c r="N18" s="14" t="s">
        <v>20</v>
      </c>
      <c r="O18" s="18"/>
      <c r="P18" s="14" t="s">
        <v>21</v>
      </c>
    </row>
    <row r="19" spans="1:16" s="50" customFormat="1" ht="5.25" customHeight="1" thickBot="1" x14ac:dyDescent="0.25">
      <c r="A19" s="70"/>
      <c r="C19" s="51"/>
      <c r="E19" s="52"/>
      <c r="F19" s="52"/>
      <c r="G19" s="52"/>
      <c r="H19" s="52"/>
      <c r="J19" s="51"/>
      <c r="K19" s="53"/>
      <c r="L19" s="51"/>
      <c r="M19" s="53"/>
      <c r="N19" s="51"/>
      <c r="O19" s="53"/>
      <c r="P19" s="51"/>
    </row>
    <row r="20" spans="1:16" ht="28.5" customHeight="1" thickBot="1" x14ac:dyDescent="0.25">
      <c r="A20" s="62" t="s">
        <v>9</v>
      </c>
      <c r="B20" s="3"/>
      <c r="C20" s="49"/>
      <c r="D20" s="25"/>
      <c r="E20" s="94" t="str">
        <f>IF(C20="","",VLOOKUP(C20,'Albero Merceologico'!$A$2:$C$38,3,FALSE))</f>
        <v/>
      </c>
      <c r="F20" s="95"/>
      <c r="G20" s="95"/>
      <c r="H20" s="96"/>
      <c r="J20" s="36" t="str">
        <f>+IF(C20="","",VLOOKUP(C20,'Albero Merceologico'!$A$2:$K$38,8,FALSE))</f>
        <v/>
      </c>
      <c r="L20" s="37" t="str">
        <f>+IF(C20="","",VLOOKUP(C20,'Albero Merceologico'!$A$2:$K$38,9,FALSE))</f>
        <v/>
      </c>
      <c r="N20" s="36" t="str">
        <f>+IF(C20="","",VLOOKUP(C20,'Albero Merceologico'!$A$2:$K$38,10,FALSE))</f>
        <v/>
      </c>
      <c r="P20" s="39" t="str">
        <f>++IF(C20="","",VLOOKUP(C20,'Albero Merceologico'!$A$2:$K$38,11,FALSE))</f>
        <v/>
      </c>
    </row>
    <row r="21" spans="1:16" ht="6.75" customHeight="1" thickBot="1" x14ac:dyDescent="0.25">
      <c r="J21" s="15"/>
      <c r="L21" s="38"/>
      <c r="P21" s="40"/>
    </row>
    <row r="22" spans="1:16" ht="28.5" customHeight="1" thickBot="1" x14ac:dyDescent="0.25">
      <c r="A22" s="62" t="s">
        <v>10</v>
      </c>
      <c r="B22" s="3"/>
      <c r="C22" s="49"/>
      <c r="D22" s="25"/>
      <c r="E22" s="94" t="str">
        <f>+IF(C22="","",VLOOKUP(C22,'Albero Merceologico'!$A$2:$C$38,3,FALSE))</f>
        <v/>
      </c>
      <c r="F22" s="95"/>
      <c r="G22" s="95"/>
      <c r="H22" s="96"/>
      <c r="J22" s="36" t="str">
        <f>+IF(C22="","",VLOOKUP(C22,'Albero Merceologico'!$A$2:$K$38,8,FALSE))</f>
        <v/>
      </c>
      <c r="L22" s="37" t="str">
        <f>+IF(C22="","",VLOOKUP(C22,'Albero Merceologico'!$A$2:$K$38,9,FALSE))</f>
        <v/>
      </c>
      <c r="N22" s="36" t="str">
        <f>+IF(C22="","",VLOOKUP(C22,'Albero Merceologico'!$A$2:$K$38,10,FALSE))</f>
        <v/>
      </c>
      <c r="P22" s="39" t="str">
        <f>+IF(C22="","",VLOOKUP(C22,'Albero Merceologico'!$A$2:$K$38,11,FALSE))</f>
        <v/>
      </c>
    </row>
    <row r="23" spans="1:16" ht="6.75" customHeight="1" x14ac:dyDescent="0.2"/>
    <row r="24" spans="1:16" s="18" customFormat="1" ht="5.25" customHeight="1" x14ac:dyDescent="0.2">
      <c r="A24" s="67"/>
    </row>
    <row r="25" spans="1:16" ht="32.25" customHeight="1" x14ac:dyDescent="0.2">
      <c r="A25" s="60" t="s">
        <v>299</v>
      </c>
      <c r="B25" s="60"/>
      <c r="C25" s="60"/>
      <c r="D25" s="60"/>
      <c r="E25" s="60"/>
      <c r="F25" s="60"/>
      <c r="G25" s="24"/>
      <c r="H25" s="24"/>
    </row>
    <row r="28" spans="1:16" ht="15" x14ac:dyDescent="0.2">
      <c r="A28" s="7" t="s">
        <v>300</v>
      </c>
      <c r="B28" s="4"/>
      <c r="C28" s="5"/>
      <c r="D28" s="5"/>
      <c r="E28" s="5"/>
      <c r="F28" s="5"/>
      <c r="G28" s="5"/>
      <c r="H28" s="5"/>
    </row>
    <row r="29" spans="1:16" ht="6.75" customHeight="1" thickBot="1" x14ac:dyDescent="0.25"/>
    <row r="30" spans="1:16" ht="13.5" thickBot="1" x14ac:dyDescent="0.25">
      <c r="A30" s="61" t="s">
        <v>301</v>
      </c>
      <c r="C30" s="71" t="s">
        <v>303</v>
      </c>
      <c r="D30" s="72"/>
      <c r="E30" s="72"/>
      <c r="F30" s="72"/>
      <c r="G30" s="72"/>
      <c r="H30" s="73"/>
    </row>
    <row r="31" spans="1:16" ht="13.5" thickBot="1" x14ac:dyDescent="0.25"/>
    <row r="32" spans="1:16" ht="13.5" thickBot="1" x14ac:dyDescent="0.25">
      <c r="A32" s="61" t="s">
        <v>302</v>
      </c>
      <c r="C32" s="71"/>
      <c r="D32" s="72"/>
      <c r="E32" s="72"/>
      <c r="F32" s="72"/>
      <c r="G32" s="72"/>
      <c r="H32" s="73"/>
    </row>
  </sheetData>
  <sheetProtection algorithmName="SHA-512" hashValue="VORX8Zgrum6WTLvRTEI6v9bk8/Eq+erh+8V6ujka0hrtewqsWMv4u1bDLWjnt6O4QF3tFYuO77vxkgt3B+3XFg==" saltValue="uSZt7VCZiIpuq4CVmLxEAQ==" spinCount="100000" sheet="1" objects="1" scenarios="1"/>
  <mergeCells count="9">
    <mergeCell ref="C32:H32"/>
    <mergeCell ref="E18:H18"/>
    <mergeCell ref="E22:H22"/>
    <mergeCell ref="E20:H20"/>
    <mergeCell ref="C6:H6"/>
    <mergeCell ref="C8:H8"/>
    <mergeCell ref="C10:H10"/>
    <mergeCell ref="C12:H12"/>
    <mergeCell ref="C30:H30"/>
  </mergeCells>
  <phoneticPr fontId="0" type="noConversion"/>
  <dataValidations count="2">
    <dataValidation type="list" allowBlank="1" showInputMessage="1" showErrorMessage="1" sqref="C30:H30">
      <formula1>"Select a type, Spontaneous application, Reccomandation or invitation received by Eni"</formula1>
    </dataValidation>
    <dataValidation type="list" allowBlank="1" showInputMessage="1" showErrorMessage="1" sqref="C20 C22">
      <formula1>GM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2" r:id="rId4">
          <objectPr locked="0" defaultSize="0" autoPict="0" r:id="rId5">
            <anchor moveWithCells="1">
              <from>
                <xdr:col>2</xdr:col>
                <xdr:colOff>9525</xdr:colOff>
                <xdr:row>23</xdr:row>
                <xdr:rowOff>38100</xdr:rowOff>
              </from>
              <to>
                <xdr:col>3</xdr:col>
                <xdr:colOff>28575</xdr:colOff>
                <xdr:row>26</xdr:row>
                <xdr:rowOff>19050</xdr:rowOff>
              </to>
            </anchor>
          </objectPr>
        </oleObject>
      </mc:Choice>
      <mc:Fallback>
        <oleObject progId="Document" dvAspect="DVASPECT_ICON" shapeId="205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6"/>
  <dimension ref="A2:L9"/>
  <sheetViews>
    <sheetView workbookViewId="0">
      <selection activeCell="O10" sqref="O10"/>
    </sheetView>
  </sheetViews>
  <sheetFormatPr defaultRowHeight="12.75" x14ac:dyDescent="0.2"/>
  <cols>
    <col min="1" max="1" width="41.5703125" style="1" bestFit="1" customWidth="1"/>
    <col min="2" max="2" width="3.42578125" style="1" customWidth="1"/>
    <col min="3" max="16384" width="9.140625" style="1"/>
  </cols>
  <sheetData>
    <row r="2" spans="1:12" s="9" customFormat="1" ht="15" x14ac:dyDescent="0.2">
      <c r="A2" s="7" t="s">
        <v>304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8.25" customHeight="1" x14ac:dyDescent="0.2"/>
    <row r="4" spans="1:12" ht="60.75" customHeight="1" x14ac:dyDescent="0.2">
      <c r="A4" s="97" t="s">
        <v>305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2">
      <c r="A5" s="18"/>
    </row>
    <row r="6" spans="1:12" ht="35.25" customHeight="1" x14ac:dyDescent="0.2">
      <c r="A6" s="41" t="s">
        <v>307</v>
      </c>
    </row>
    <row r="7" spans="1:12" x14ac:dyDescent="0.2">
      <c r="A7" s="18"/>
    </row>
    <row r="8" spans="1:12" ht="13.5" thickBot="1" x14ac:dyDescent="0.25"/>
    <row r="9" spans="1:12" ht="23.25" customHeight="1" thickBot="1" x14ac:dyDescent="0.25">
      <c r="A9" s="62" t="s">
        <v>306</v>
      </c>
      <c r="B9" s="3"/>
      <c r="C9" s="77" t="s">
        <v>212</v>
      </c>
      <c r="D9" s="78"/>
      <c r="E9" s="78"/>
      <c r="F9" s="78"/>
      <c r="G9" s="78"/>
      <c r="H9" s="79"/>
    </row>
  </sheetData>
  <sheetProtection algorithmName="SHA-512" hashValue="zbc65rCRnQGhZvsakpIdGWgoMbD47pnO0vDxBVYFMmG5JWd8oo3DPJO8g8jKnc7ezHY3k1zmi37VjTmlc7QvYA==" saltValue="eUfa5DekmsALH2flHXaMdw==" spinCount="100000" sheet="1" objects="1" scenarios="1"/>
  <mergeCells count="2">
    <mergeCell ref="A4:L4"/>
    <mergeCell ref="C9:H9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Oggetto shell Packager" dvAspect="DVASPECT_ICON" shapeId="4102" r:id="rId4">
          <objectPr locked="0" defaultSize="0" r:id="rId5">
            <anchor moveWithCells="1">
              <from>
                <xdr:col>2</xdr:col>
                <xdr:colOff>0</xdr:colOff>
                <xdr:row>5</xdr:row>
                <xdr:rowOff>0</xdr:rowOff>
              </from>
              <to>
                <xdr:col>4</xdr:col>
                <xdr:colOff>504825</xdr:colOff>
                <xdr:row>6</xdr:row>
                <xdr:rowOff>66675</xdr:rowOff>
              </to>
            </anchor>
          </objectPr>
        </oleObject>
      </mc:Choice>
      <mc:Fallback>
        <oleObject progId="Oggetto shell Packager" dvAspect="DVASPECT_ICON" shapeId="4102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A18"/>
  <sheetViews>
    <sheetView workbookViewId="0">
      <selection activeCell="G12" sqref="G12"/>
    </sheetView>
  </sheetViews>
  <sheetFormatPr defaultRowHeight="12.75" x14ac:dyDescent="0.2"/>
  <cols>
    <col min="1" max="16384" width="9.140625" style="1"/>
  </cols>
  <sheetData>
    <row r="1" spans="1:1" x14ac:dyDescent="0.2">
      <c r="A1" s="1" t="s">
        <v>232</v>
      </c>
    </row>
    <row r="2" spans="1:1" x14ac:dyDescent="0.2">
      <c r="A2" s="1" t="s">
        <v>233</v>
      </c>
    </row>
    <row r="3" spans="1:1" x14ac:dyDescent="0.2">
      <c r="A3" s="1" t="s">
        <v>234</v>
      </c>
    </row>
    <row r="4" spans="1:1" x14ac:dyDescent="0.2">
      <c r="A4" s="1" t="s">
        <v>235</v>
      </c>
    </row>
    <row r="5" spans="1:1" x14ac:dyDescent="0.2">
      <c r="A5" s="1" t="s">
        <v>8</v>
      </c>
    </row>
    <row r="6" spans="1:1" x14ac:dyDescent="0.2">
      <c r="A6" s="1" t="s">
        <v>236</v>
      </c>
    </row>
    <row r="7" spans="1:1" x14ac:dyDescent="0.2">
      <c r="A7" s="1" t="s">
        <v>237</v>
      </c>
    </row>
    <row r="8" spans="1:1" x14ac:dyDescent="0.2">
      <c r="A8" s="1" t="s">
        <v>238</v>
      </c>
    </row>
    <row r="9" spans="1:1" x14ac:dyDescent="0.2">
      <c r="A9" s="1" t="s">
        <v>239</v>
      </c>
    </row>
    <row r="10" spans="1:1" x14ac:dyDescent="0.2">
      <c r="A10" s="1" t="s">
        <v>240</v>
      </c>
    </row>
    <row r="11" spans="1:1" x14ac:dyDescent="0.2">
      <c r="A11" s="1" t="s">
        <v>241</v>
      </c>
    </row>
    <row r="12" spans="1:1" x14ac:dyDescent="0.2">
      <c r="A12" s="1" t="s">
        <v>242</v>
      </c>
    </row>
    <row r="13" spans="1:1" x14ac:dyDescent="0.2">
      <c r="A13" s="1" t="s">
        <v>243</v>
      </c>
    </row>
    <row r="14" spans="1:1" x14ac:dyDescent="0.2">
      <c r="A14" s="1" t="s">
        <v>244</v>
      </c>
    </row>
    <row r="15" spans="1:1" x14ac:dyDescent="0.2">
      <c r="A15" s="1" t="s">
        <v>245</v>
      </c>
    </row>
    <row r="16" spans="1:1" x14ac:dyDescent="0.2">
      <c r="A16" s="1" t="s">
        <v>246</v>
      </c>
    </row>
    <row r="17" spans="1:1" x14ac:dyDescent="0.2">
      <c r="A17" s="1" t="s">
        <v>247</v>
      </c>
    </row>
    <row r="18" spans="1:1" x14ac:dyDescent="0.2">
      <c r="A18" s="1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/>
  <dimension ref="A1:L41"/>
  <sheetViews>
    <sheetView zoomScaleNormal="100" workbookViewId="0">
      <pane xSplit="2" ySplit="1" topLeftCell="C2" activePane="bottomRight" state="frozen"/>
      <selection activeCell="F36" sqref="F36"/>
      <selection pane="topRight" activeCell="F36" sqref="F36"/>
      <selection pane="bottomLeft" activeCell="F36" sqref="F36"/>
      <selection pane="bottomRight" activeCell="I27" sqref="I27"/>
    </sheetView>
  </sheetViews>
  <sheetFormatPr defaultColWidth="68.7109375" defaultRowHeight="11.25" x14ac:dyDescent="0.2"/>
  <cols>
    <col min="1" max="1" width="11.42578125" style="34" bestFit="1" customWidth="1"/>
    <col min="2" max="2" width="56.42578125" style="34" hidden="1" customWidth="1"/>
    <col min="3" max="3" width="50.42578125" style="34" customWidth="1"/>
    <col min="4" max="4" width="58.5703125" style="34" hidden="1" customWidth="1"/>
    <col min="5" max="6" width="11.5703125" style="34" bestFit="1" customWidth="1"/>
    <col min="7" max="7" width="13.42578125" style="34" customWidth="1"/>
    <col min="8" max="8" width="12.7109375" style="34" customWidth="1"/>
    <col min="9" max="9" width="65.28515625" style="33" customWidth="1"/>
    <col min="10" max="10" width="15" style="34" customWidth="1"/>
    <col min="11" max="11" width="16.42578125" style="34" customWidth="1"/>
    <col min="12" max="12" width="19" style="34" customWidth="1"/>
    <col min="13" max="16384" width="68.7109375" style="27"/>
  </cols>
  <sheetData>
    <row r="1" spans="1:12" ht="33.75" x14ac:dyDescent="0.2">
      <c r="A1" s="26" t="s">
        <v>11</v>
      </c>
      <c r="B1" s="26" t="s">
        <v>12</v>
      </c>
      <c r="C1" s="26" t="s">
        <v>13</v>
      </c>
      <c r="D1" s="26" t="s">
        <v>14</v>
      </c>
      <c r="E1" s="26" t="s">
        <v>15</v>
      </c>
      <c r="F1" s="26" t="s">
        <v>16</v>
      </c>
      <c r="G1" s="26" t="s">
        <v>17</v>
      </c>
      <c r="H1" s="26" t="s">
        <v>18</v>
      </c>
      <c r="I1" s="26" t="s">
        <v>19</v>
      </c>
      <c r="J1" s="26" t="s">
        <v>20</v>
      </c>
      <c r="K1" s="26" t="s">
        <v>21</v>
      </c>
      <c r="L1" s="26" t="s">
        <v>22</v>
      </c>
    </row>
    <row r="2" spans="1:12" x14ac:dyDescent="0.2">
      <c r="A2" s="29" t="s">
        <v>26</v>
      </c>
      <c r="B2" s="29" t="s">
        <v>27</v>
      </c>
      <c r="C2" s="29" t="s">
        <v>28</v>
      </c>
      <c r="D2" s="29" t="s">
        <v>29</v>
      </c>
      <c r="E2" s="28" t="s">
        <v>23</v>
      </c>
      <c r="F2" s="28" t="s">
        <v>25</v>
      </c>
      <c r="G2" s="28"/>
      <c r="H2" s="28" t="s">
        <v>30</v>
      </c>
      <c r="I2" s="28" t="s">
        <v>31</v>
      </c>
      <c r="J2" s="28" t="s">
        <v>32</v>
      </c>
      <c r="K2" s="30">
        <v>42315</v>
      </c>
      <c r="L2" s="31">
        <v>5000000</v>
      </c>
    </row>
    <row r="3" spans="1:12" x14ac:dyDescent="0.2">
      <c r="A3" s="29" t="s">
        <v>33</v>
      </c>
      <c r="B3" s="29" t="s">
        <v>34</v>
      </c>
      <c r="C3" s="29" t="s">
        <v>35</v>
      </c>
      <c r="D3" s="29" t="s">
        <v>36</v>
      </c>
      <c r="E3" s="28" t="s">
        <v>23</v>
      </c>
      <c r="F3" s="28" t="s">
        <v>25</v>
      </c>
      <c r="G3" s="28"/>
      <c r="H3" s="28" t="s">
        <v>30</v>
      </c>
      <c r="I3" s="28" t="s">
        <v>31</v>
      </c>
      <c r="J3" s="28" t="s">
        <v>32</v>
      </c>
      <c r="K3" s="30">
        <v>42315</v>
      </c>
      <c r="L3" s="31">
        <v>5000000</v>
      </c>
    </row>
    <row r="4" spans="1:12" x14ac:dyDescent="0.2">
      <c r="A4" s="29" t="s">
        <v>37</v>
      </c>
      <c r="B4" s="29" t="s">
        <v>38</v>
      </c>
      <c r="C4" s="29" t="s">
        <v>38</v>
      </c>
      <c r="D4" s="29" t="s">
        <v>38</v>
      </c>
      <c r="E4" s="28" t="s">
        <v>23</v>
      </c>
      <c r="F4" s="28" t="s">
        <v>25</v>
      </c>
      <c r="G4" s="28"/>
      <c r="H4" s="28" t="s">
        <v>30</v>
      </c>
      <c r="I4" s="28" t="s">
        <v>39</v>
      </c>
      <c r="J4" s="28" t="s">
        <v>40</v>
      </c>
      <c r="K4" s="30">
        <v>40222</v>
      </c>
      <c r="L4" s="31"/>
    </row>
    <row r="5" spans="1:12" x14ac:dyDescent="0.2">
      <c r="A5" s="29" t="s">
        <v>41</v>
      </c>
      <c r="B5" s="29" t="s">
        <v>42</v>
      </c>
      <c r="C5" s="29" t="s">
        <v>43</v>
      </c>
      <c r="D5" s="29" t="s">
        <v>44</v>
      </c>
      <c r="E5" s="28" t="s">
        <v>24</v>
      </c>
      <c r="F5" s="28" t="s">
        <v>25</v>
      </c>
      <c r="G5" s="28"/>
      <c r="H5" s="28" t="s">
        <v>30</v>
      </c>
      <c r="I5" s="28" t="s">
        <v>39</v>
      </c>
      <c r="J5" s="28" t="s">
        <v>40</v>
      </c>
      <c r="K5" s="30">
        <v>40222</v>
      </c>
      <c r="L5" s="31"/>
    </row>
    <row r="6" spans="1:12" x14ac:dyDescent="0.2">
      <c r="A6" s="29" t="s">
        <v>45</v>
      </c>
      <c r="B6" s="29" t="s">
        <v>46</v>
      </c>
      <c r="C6" s="29" t="s">
        <v>47</v>
      </c>
      <c r="D6" s="29" t="s">
        <v>47</v>
      </c>
      <c r="E6" s="28" t="s">
        <v>25</v>
      </c>
      <c r="F6" s="28" t="s">
        <v>25</v>
      </c>
      <c r="G6" s="28"/>
      <c r="H6" s="28" t="s">
        <v>30</v>
      </c>
      <c r="I6" s="28" t="s">
        <v>48</v>
      </c>
      <c r="J6" s="28" t="s">
        <v>49</v>
      </c>
      <c r="K6" s="30">
        <v>40220</v>
      </c>
      <c r="L6" s="31">
        <v>5000000</v>
      </c>
    </row>
    <row r="7" spans="1:12" x14ac:dyDescent="0.2">
      <c r="A7" s="29" t="s">
        <v>50</v>
      </c>
      <c r="B7" s="29" t="s">
        <v>51</v>
      </c>
      <c r="C7" s="29" t="s">
        <v>52</v>
      </c>
      <c r="D7" s="29" t="s">
        <v>53</v>
      </c>
      <c r="E7" s="28" t="s">
        <v>23</v>
      </c>
      <c r="F7" s="28" t="s">
        <v>25</v>
      </c>
      <c r="G7" s="28"/>
      <c r="H7" s="28" t="s">
        <v>30</v>
      </c>
      <c r="I7" s="28" t="s">
        <v>54</v>
      </c>
      <c r="J7" s="28" t="s">
        <v>55</v>
      </c>
      <c r="K7" s="30">
        <v>42315</v>
      </c>
      <c r="L7" s="31">
        <v>10000000</v>
      </c>
    </row>
    <row r="8" spans="1:12" x14ac:dyDescent="0.2">
      <c r="A8" s="29" t="s">
        <v>56</v>
      </c>
      <c r="B8" s="29" t="s">
        <v>57</v>
      </c>
      <c r="C8" s="29" t="s">
        <v>58</v>
      </c>
      <c r="D8" s="29" t="s">
        <v>59</v>
      </c>
      <c r="E8" s="28" t="s">
        <v>23</v>
      </c>
      <c r="F8" s="28" t="s">
        <v>24</v>
      </c>
      <c r="G8" s="28"/>
      <c r="H8" s="28" t="s">
        <v>30</v>
      </c>
      <c r="I8" s="28" t="s">
        <v>60</v>
      </c>
      <c r="J8" s="28" t="s">
        <v>61</v>
      </c>
      <c r="K8" s="30">
        <v>42154</v>
      </c>
      <c r="L8" s="31">
        <v>5000000</v>
      </c>
    </row>
    <row r="9" spans="1:12" x14ac:dyDescent="0.2">
      <c r="A9" s="29" t="s">
        <v>62</v>
      </c>
      <c r="B9" s="29" t="s">
        <v>63</v>
      </c>
      <c r="C9" s="29" t="s">
        <v>64</v>
      </c>
      <c r="D9" s="29" t="s">
        <v>65</v>
      </c>
      <c r="E9" s="28" t="s">
        <v>24</v>
      </c>
      <c r="F9" s="28" t="s">
        <v>24</v>
      </c>
      <c r="G9" s="28"/>
      <c r="H9" s="28" t="s">
        <v>30</v>
      </c>
      <c r="I9" s="28" t="s">
        <v>66</v>
      </c>
      <c r="J9" s="28" t="s">
        <v>67</v>
      </c>
      <c r="K9" s="30">
        <v>42312</v>
      </c>
      <c r="L9" s="31">
        <v>3000000</v>
      </c>
    </row>
    <row r="10" spans="1:12" x14ac:dyDescent="0.2">
      <c r="A10" s="29" t="s">
        <v>68</v>
      </c>
      <c r="B10" s="29" t="s">
        <v>69</v>
      </c>
      <c r="C10" s="29" t="s">
        <v>70</v>
      </c>
      <c r="D10" s="29" t="s">
        <v>71</v>
      </c>
      <c r="E10" s="28" t="s">
        <v>25</v>
      </c>
      <c r="F10" s="28" t="s">
        <v>24</v>
      </c>
      <c r="G10" s="28"/>
      <c r="H10" s="28" t="s">
        <v>30</v>
      </c>
      <c r="I10" s="28" t="s">
        <v>66</v>
      </c>
      <c r="J10" s="28" t="s">
        <v>67</v>
      </c>
      <c r="K10" s="30">
        <v>42312</v>
      </c>
      <c r="L10" s="31">
        <v>3000000</v>
      </c>
    </row>
    <row r="11" spans="1:12" x14ac:dyDescent="0.2">
      <c r="A11" s="29" t="s">
        <v>72</v>
      </c>
      <c r="B11" s="29" t="s">
        <v>73</v>
      </c>
      <c r="C11" s="29" t="s">
        <v>74</v>
      </c>
      <c r="D11" s="29" t="s">
        <v>75</v>
      </c>
      <c r="E11" s="28" t="s">
        <v>23</v>
      </c>
      <c r="F11" s="28" t="s">
        <v>24</v>
      </c>
      <c r="G11" s="28"/>
      <c r="H11" s="28" t="s">
        <v>30</v>
      </c>
      <c r="I11" s="28" t="s">
        <v>60</v>
      </c>
      <c r="J11" s="28" t="s">
        <v>61</v>
      </c>
      <c r="K11" s="30">
        <v>42154</v>
      </c>
      <c r="L11" s="31">
        <v>5000000</v>
      </c>
    </row>
    <row r="12" spans="1:12" x14ac:dyDescent="0.2">
      <c r="A12" s="29" t="s">
        <v>76</v>
      </c>
      <c r="B12" s="29" t="s">
        <v>77</v>
      </c>
      <c r="C12" s="29" t="s">
        <v>77</v>
      </c>
      <c r="D12" s="29" t="s">
        <v>77</v>
      </c>
      <c r="E12" s="28" t="s">
        <v>24</v>
      </c>
      <c r="F12" s="28" t="s">
        <v>24</v>
      </c>
      <c r="G12" s="28"/>
      <c r="H12" s="28" t="s">
        <v>30</v>
      </c>
      <c r="I12" s="28" t="s">
        <v>60</v>
      </c>
      <c r="J12" s="28" t="s">
        <v>61</v>
      </c>
      <c r="K12" s="30">
        <v>42154</v>
      </c>
      <c r="L12" s="31">
        <v>5000000</v>
      </c>
    </row>
    <row r="13" spans="1:12" x14ac:dyDescent="0.2">
      <c r="A13" s="29" t="s">
        <v>78</v>
      </c>
      <c r="B13" s="29" t="s">
        <v>79</v>
      </c>
      <c r="C13" s="29" t="s">
        <v>79</v>
      </c>
      <c r="D13" s="29" t="s">
        <v>80</v>
      </c>
      <c r="E13" s="28" t="s">
        <v>24</v>
      </c>
      <c r="F13" s="28" t="s">
        <v>24</v>
      </c>
      <c r="G13" s="28" t="s">
        <v>30</v>
      </c>
      <c r="H13" s="28" t="s">
        <v>30</v>
      </c>
      <c r="I13" s="28" t="s">
        <v>60</v>
      </c>
      <c r="J13" s="28" t="s">
        <v>61</v>
      </c>
      <c r="K13" s="30">
        <v>42154</v>
      </c>
      <c r="L13" s="31">
        <v>50000000</v>
      </c>
    </row>
    <row r="14" spans="1:12" x14ac:dyDescent="0.2">
      <c r="A14" s="29" t="s">
        <v>81</v>
      </c>
      <c r="B14" s="29" t="s">
        <v>82</v>
      </c>
      <c r="C14" s="29" t="s">
        <v>83</v>
      </c>
      <c r="D14" s="29" t="s">
        <v>83</v>
      </c>
      <c r="E14" s="28" t="s">
        <v>24</v>
      </c>
      <c r="F14" s="28" t="s">
        <v>24</v>
      </c>
      <c r="G14" s="28" t="s">
        <v>30</v>
      </c>
      <c r="H14" s="28" t="s">
        <v>30</v>
      </c>
      <c r="I14" s="28" t="s">
        <v>60</v>
      </c>
      <c r="J14" s="28" t="s">
        <v>61</v>
      </c>
      <c r="K14" s="30">
        <v>42154</v>
      </c>
      <c r="L14" s="31">
        <v>10000000</v>
      </c>
    </row>
    <row r="15" spans="1:12" x14ac:dyDescent="0.2">
      <c r="A15" s="29" t="s">
        <v>84</v>
      </c>
      <c r="B15" s="29" t="s">
        <v>85</v>
      </c>
      <c r="C15" s="29" t="s">
        <v>86</v>
      </c>
      <c r="D15" s="29" t="s">
        <v>87</v>
      </c>
      <c r="E15" s="28" t="s">
        <v>23</v>
      </c>
      <c r="F15" s="28" t="s">
        <v>24</v>
      </c>
      <c r="G15" s="28"/>
      <c r="H15" s="28" t="s">
        <v>30</v>
      </c>
      <c r="I15" s="28" t="s">
        <v>85</v>
      </c>
      <c r="J15" s="28" t="s">
        <v>88</v>
      </c>
      <c r="K15" s="30">
        <v>42423</v>
      </c>
      <c r="L15" s="31">
        <v>5000000</v>
      </c>
    </row>
    <row r="16" spans="1:12" x14ac:dyDescent="0.2">
      <c r="A16" s="29" t="s">
        <v>90</v>
      </c>
      <c r="B16" s="29" t="s">
        <v>91</v>
      </c>
      <c r="C16" s="29" t="s">
        <v>92</v>
      </c>
      <c r="D16" s="29" t="s">
        <v>93</v>
      </c>
      <c r="E16" s="28" t="s">
        <v>23</v>
      </c>
      <c r="F16" s="28" t="s">
        <v>24</v>
      </c>
      <c r="G16" s="28"/>
      <c r="H16" s="28" t="s">
        <v>30</v>
      </c>
      <c r="I16" s="28" t="s">
        <v>94</v>
      </c>
      <c r="J16" s="28" t="s">
        <v>95</v>
      </c>
      <c r="K16" s="30">
        <v>42154</v>
      </c>
      <c r="L16" s="31"/>
    </row>
    <row r="17" spans="1:12" x14ac:dyDescent="0.2">
      <c r="A17" s="29" t="s">
        <v>96</v>
      </c>
      <c r="B17" s="29" t="s">
        <v>97</v>
      </c>
      <c r="C17" s="29" t="s">
        <v>98</v>
      </c>
      <c r="D17" s="29" t="s">
        <v>99</v>
      </c>
      <c r="E17" s="28" t="s">
        <v>23</v>
      </c>
      <c r="F17" s="28" t="s">
        <v>25</v>
      </c>
      <c r="G17" s="28"/>
      <c r="H17" s="28" t="s">
        <v>30</v>
      </c>
      <c r="I17" s="28" t="s">
        <v>89</v>
      </c>
      <c r="J17" s="28" t="s">
        <v>100</v>
      </c>
      <c r="K17" s="30">
        <v>42423</v>
      </c>
      <c r="L17" s="31">
        <v>4500000</v>
      </c>
    </row>
    <row r="18" spans="1:12" x14ac:dyDescent="0.2">
      <c r="A18" s="29" t="s">
        <v>101</v>
      </c>
      <c r="B18" s="29" t="s">
        <v>102</v>
      </c>
      <c r="C18" s="29" t="s">
        <v>103</v>
      </c>
      <c r="D18" s="29" t="s">
        <v>104</v>
      </c>
      <c r="E18" s="28" t="s">
        <v>23</v>
      </c>
      <c r="F18" s="28" t="s">
        <v>25</v>
      </c>
      <c r="G18" s="28"/>
      <c r="H18" s="28" t="s">
        <v>30</v>
      </c>
      <c r="I18" s="28" t="s">
        <v>89</v>
      </c>
      <c r="J18" s="28" t="s">
        <v>100</v>
      </c>
      <c r="K18" s="30">
        <v>42423</v>
      </c>
      <c r="L18" s="31">
        <v>4500000</v>
      </c>
    </row>
    <row r="19" spans="1:12" x14ac:dyDescent="0.2">
      <c r="A19" s="29" t="s">
        <v>105</v>
      </c>
      <c r="B19" s="29" t="s">
        <v>106</v>
      </c>
      <c r="C19" s="29" t="s">
        <v>107</v>
      </c>
      <c r="D19" s="29" t="s">
        <v>108</v>
      </c>
      <c r="E19" s="28" t="s">
        <v>23</v>
      </c>
      <c r="F19" s="28" t="s">
        <v>25</v>
      </c>
      <c r="G19" s="28"/>
      <c r="H19" s="28" t="s">
        <v>30</v>
      </c>
      <c r="I19" s="28" t="s">
        <v>89</v>
      </c>
      <c r="J19" s="28" t="s">
        <v>100</v>
      </c>
      <c r="K19" s="30">
        <v>42423</v>
      </c>
      <c r="L19" s="31">
        <v>4000000</v>
      </c>
    </row>
    <row r="20" spans="1:12" x14ac:dyDescent="0.2">
      <c r="A20" s="29" t="s">
        <v>109</v>
      </c>
      <c r="B20" s="29" t="s">
        <v>110</v>
      </c>
      <c r="C20" s="29" t="s">
        <v>111</v>
      </c>
      <c r="D20" s="29" t="s">
        <v>112</v>
      </c>
      <c r="E20" s="28" t="s">
        <v>23</v>
      </c>
      <c r="F20" s="28" t="s">
        <v>25</v>
      </c>
      <c r="G20" s="28"/>
      <c r="H20" s="28" t="s">
        <v>30</v>
      </c>
      <c r="I20" s="28" t="s">
        <v>89</v>
      </c>
      <c r="J20" s="28" t="s">
        <v>100</v>
      </c>
      <c r="K20" s="30">
        <v>42423</v>
      </c>
      <c r="L20" s="31">
        <v>2500000</v>
      </c>
    </row>
    <row r="21" spans="1:12" x14ac:dyDescent="0.2">
      <c r="A21" s="29" t="s">
        <v>113</v>
      </c>
      <c r="B21" s="29" t="s">
        <v>114</v>
      </c>
      <c r="C21" s="29" t="s">
        <v>115</v>
      </c>
      <c r="D21" s="29" t="s">
        <v>116</v>
      </c>
      <c r="E21" s="28" t="s">
        <v>24</v>
      </c>
      <c r="F21" s="28" t="s">
        <v>23</v>
      </c>
      <c r="G21" s="28"/>
      <c r="H21" s="28" t="s">
        <v>30</v>
      </c>
      <c r="I21" s="28" t="s">
        <v>117</v>
      </c>
      <c r="J21" s="28" t="s">
        <v>118</v>
      </c>
      <c r="K21" s="30">
        <v>42154</v>
      </c>
      <c r="L21" s="31"/>
    </row>
    <row r="22" spans="1:12" x14ac:dyDescent="0.2">
      <c r="A22" s="29" t="s">
        <v>119</v>
      </c>
      <c r="B22" s="29" t="s">
        <v>120</v>
      </c>
      <c r="C22" s="29" t="s">
        <v>121</v>
      </c>
      <c r="D22" s="29" t="s">
        <v>122</v>
      </c>
      <c r="E22" s="28" t="s">
        <v>25</v>
      </c>
      <c r="F22" s="28" t="s">
        <v>25</v>
      </c>
      <c r="G22" s="28"/>
      <c r="H22" s="28" t="s">
        <v>30</v>
      </c>
      <c r="I22" s="32" t="s">
        <v>123</v>
      </c>
      <c r="J22" s="28" t="s">
        <v>124</v>
      </c>
      <c r="K22" s="30">
        <v>41474</v>
      </c>
      <c r="L22" s="31">
        <v>3000000</v>
      </c>
    </row>
    <row r="23" spans="1:12" x14ac:dyDescent="0.2">
      <c r="A23" s="29" t="s">
        <v>125</v>
      </c>
      <c r="B23" s="29" t="s">
        <v>126</v>
      </c>
      <c r="C23" s="29" t="s">
        <v>127</v>
      </c>
      <c r="D23" s="29" t="s">
        <v>128</v>
      </c>
      <c r="E23" s="28" t="s">
        <v>23</v>
      </c>
      <c r="F23" s="28" t="s">
        <v>25</v>
      </c>
      <c r="G23" s="28"/>
      <c r="H23" s="28" t="s">
        <v>30</v>
      </c>
      <c r="I23" s="28" t="s">
        <v>129</v>
      </c>
      <c r="J23" s="28" t="s">
        <v>130</v>
      </c>
      <c r="K23" s="30">
        <v>39973</v>
      </c>
      <c r="L23" s="31">
        <v>10000000</v>
      </c>
    </row>
    <row r="24" spans="1:12" x14ac:dyDescent="0.2">
      <c r="A24" s="29" t="s">
        <v>131</v>
      </c>
      <c r="B24" s="29" t="s">
        <v>132</v>
      </c>
      <c r="C24" s="29" t="s">
        <v>133</v>
      </c>
      <c r="D24" s="29" t="s">
        <v>134</v>
      </c>
      <c r="E24" s="28" t="s">
        <v>25</v>
      </c>
      <c r="F24" s="28" t="s">
        <v>25</v>
      </c>
      <c r="G24" s="28"/>
      <c r="H24" s="28" t="s">
        <v>30</v>
      </c>
      <c r="I24" s="28" t="s">
        <v>135</v>
      </c>
      <c r="J24" s="28" t="s">
        <v>136</v>
      </c>
      <c r="K24" s="30">
        <v>40220</v>
      </c>
      <c r="L24" s="31"/>
    </row>
    <row r="25" spans="1:12" x14ac:dyDescent="0.2">
      <c r="A25" s="29" t="s">
        <v>137</v>
      </c>
      <c r="B25" s="29" t="s">
        <v>138</v>
      </c>
      <c r="C25" s="29" t="s">
        <v>139</v>
      </c>
      <c r="D25" s="29" t="s">
        <v>140</v>
      </c>
      <c r="E25" s="28" t="s">
        <v>25</v>
      </c>
      <c r="F25" s="28" t="s">
        <v>25</v>
      </c>
      <c r="G25" s="28"/>
      <c r="H25" s="28" t="s">
        <v>30</v>
      </c>
      <c r="I25" s="28" t="s">
        <v>135</v>
      </c>
      <c r="J25" s="28" t="s">
        <v>136</v>
      </c>
      <c r="K25" s="30">
        <v>40220</v>
      </c>
      <c r="L25" s="31"/>
    </row>
    <row r="26" spans="1:12" x14ac:dyDescent="0.2">
      <c r="A26" s="29" t="s">
        <v>141</v>
      </c>
      <c r="B26" s="29" t="s">
        <v>142</v>
      </c>
      <c r="C26" s="29" t="s">
        <v>143</v>
      </c>
      <c r="D26" s="29" t="s">
        <v>144</v>
      </c>
      <c r="E26" s="28" t="s">
        <v>25</v>
      </c>
      <c r="F26" s="28" t="s">
        <v>25</v>
      </c>
      <c r="G26" s="28"/>
      <c r="H26" s="28" t="s">
        <v>30</v>
      </c>
      <c r="I26" s="28" t="s">
        <v>142</v>
      </c>
      <c r="J26" s="28" t="s">
        <v>145</v>
      </c>
      <c r="K26" s="30">
        <v>40878</v>
      </c>
      <c r="L26" s="31"/>
    </row>
    <row r="27" spans="1:12" x14ac:dyDescent="0.2">
      <c r="A27" s="29" t="s">
        <v>146</v>
      </c>
      <c r="B27" s="29" t="s">
        <v>147</v>
      </c>
      <c r="C27" s="29" t="s">
        <v>148</v>
      </c>
      <c r="D27" s="29" t="s">
        <v>149</v>
      </c>
      <c r="E27" s="28" t="s">
        <v>25</v>
      </c>
      <c r="F27" s="28" t="s">
        <v>25</v>
      </c>
      <c r="G27" s="28"/>
      <c r="H27" s="28" t="s">
        <v>30</v>
      </c>
      <c r="I27" s="28" t="s">
        <v>31</v>
      </c>
      <c r="J27" s="28" t="s">
        <v>32</v>
      </c>
      <c r="K27" s="30">
        <v>42315</v>
      </c>
      <c r="L27" s="31">
        <v>500000</v>
      </c>
    </row>
    <row r="28" spans="1:12" x14ac:dyDescent="0.2">
      <c r="A28" s="29" t="s">
        <v>150</v>
      </c>
      <c r="B28" s="29" t="s">
        <v>151</v>
      </c>
      <c r="C28" s="29" t="s">
        <v>152</v>
      </c>
      <c r="D28" s="29" t="s">
        <v>153</v>
      </c>
      <c r="E28" s="28" t="s">
        <v>23</v>
      </c>
      <c r="F28" s="28" t="s">
        <v>24</v>
      </c>
      <c r="G28" s="28"/>
      <c r="H28" s="28" t="s">
        <v>30</v>
      </c>
      <c r="I28" s="28" t="s">
        <v>94</v>
      </c>
      <c r="J28" s="28" t="s">
        <v>95</v>
      </c>
      <c r="K28" s="30">
        <v>42154</v>
      </c>
      <c r="L28" s="31">
        <v>5000000</v>
      </c>
    </row>
    <row r="29" spans="1:12" x14ac:dyDescent="0.2">
      <c r="A29" s="29" t="s">
        <v>154</v>
      </c>
      <c r="B29" s="29" t="s">
        <v>155</v>
      </c>
      <c r="C29" s="29" t="s">
        <v>155</v>
      </c>
      <c r="D29" s="29" t="s">
        <v>155</v>
      </c>
      <c r="E29" s="28" t="s">
        <v>23</v>
      </c>
      <c r="F29" s="28" t="s">
        <v>24</v>
      </c>
      <c r="G29" s="28" t="s">
        <v>30</v>
      </c>
      <c r="H29" s="28" t="s">
        <v>30</v>
      </c>
      <c r="I29" s="28" t="s">
        <v>31</v>
      </c>
      <c r="J29" s="28" t="s">
        <v>32</v>
      </c>
      <c r="K29" s="30">
        <v>42315</v>
      </c>
      <c r="L29" s="31">
        <v>500000</v>
      </c>
    </row>
    <row r="30" spans="1:12" x14ac:dyDescent="0.2">
      <c r="A30" s="29" t="s">
        <v>156</v>
      </c>
      <c r="B30" s="29" t="s">
        <v>157</v>
      </c>
      <c r="C30" s="29" t="s">
        <v>157</v>
      </c>
      <c r="D30" s="29" t="s">
        <v>157</v>
      </c>
      <c r="E30" s="28" t="s">
        <v>23</v>
      </c>
      <c r="F30" s="28" t="s">
        <v>24</v>
      </c>
      <c r="G30" s="28"/>
      <c r="H30" s="28" t="s">
        <v>30</v>
      </c>
      <c r="I30" s="28" t="s">
        <v>31</v>
      </c>
      <c r="J30" s="28" t="s">
        <v>32</v>
      </c>
      <c r="K30" s="30">
        <v>42315</v>
      </c>
      <c r="L30" s="31">
        <v>500000</v>
      </c>
    </row>
    <row r="31" spans="1:12" x14ac:dyDescent="0.2">
      <c r="A31" s="29" t="s">
        <v>158</v>
      </c>
      <c r="B31" s="29" t="s">
        <v>159</v>
      </c>
      <c r="C31" s="29" t="s">
        <v>159</v>
      </c>
      <c r="D31" s="29" t="s">
        <v>159</v>
      </c>
      <c r="E31" s="28" t="s">
        <v>23</v>
      </c>
      <c r="F31" s="28" t="s">
        <v>24</v>
      </c>
      <c r="G31" s="28"/>
      <c r="H31" s="28" t="s">
        <v>30</v>
      </c>
      <c r="I31" s="28" t="s">
        <v>31</v>
      </c>
      <c r="J31" s="28" t="s">
        <v>32</v>
      </c>
      <c r="K31" s="30">
        <v>42315</v>
      </c>
      <c r="L31" s="31">
        <v>500000</v>
      </c>
    </row>
    <row r="32" spans="1:12" x14ac:dyDescent="0.2">
      <c r="A32" s="29" t="s">
        <v>160</v>
      </c>
      <c r="B32" s="29" t="s">
        <v>161</v>
      </c>
      <c r="C32" s="29" t="s">
        <v>161</v>
      </c>
      <c r="D32" s="29" t="s">
        <v>161</v>
      </c>
      <c r="E32" s="28" t="s">
        <v>24</v>
      </c>
      <c r="F32" s="28" t="s">
        <v>24</v>
      </c>
      <c r="G32" s="28"/>
      <c r="H32" s="28" t="s">
        <v>30</v>
      </c>
      <c r="I32" s="28" t="s">
        <v>31</v>
      </c>
      <c r="J32" s="28" t="s">
        <v>32</v>
      </c>
      <c r="K32" s="30">
        <v>42315</v>
      </c>
      <c r="L32" s="31">
        <v>500000</v>
      </c>
    </row>
    <row r="33" spans="1:12" x14ac:dyDescent="0.2">
      <c r="A33" s="29" t="s">
        <v>162</v>
      </c>
      <c r="B33" s="29" t="s">
        <v>163</v>
      </c>
      <c r="C33" s="29" t="s">
        <v>164</v>
      </c>
      <c r="D33" s="29" t="s">
        <v>165</v>
      </c>
      <c r="E33" s="28" t="s">
        <v>23</v>
      </c>
      <c r="F33" s="28" t="s">
        <v>24</v>
      </c>
      <c r="G33" s="28"/>
      <c r="H33" s="28" t="s">
        <v>30</v>
      </c>
      <c r="I33" s="28" t="s">
        <v>94</v>
      </c>
      <c r="J33" s="28" t="s">
        <v>95</v>
      </c>
      <c r="K33" s="30">
        <v>42154</v>
      </c>
      <c r="L33" s="31">
        <v>5000000</v>
      </c>
    </row>
    <row r="34" spans="1:12" x14ac:dyDescent="0.2">
      <c r="A34" s="29" t="s">
        <v>166</v>
      </c>
      <c r="B34" s="29" t="s">
        <v>167</v>
      </c>
      <c r="C34" s="29" t="s">
        <v>168</v>
      </c>
      <c r="D34" s="29" t="s">
        <v>169</v>
      </c>
      <c r="E34" s="28" t="s">
        <v>23</v>
      </c>
      <c r="F34" s="28" t="s">
        <v>24</v>
      </c>
      <c r="G34" s="28"/>
      <c r="H34" s="28" t="s">
        <v>30</v>
      </c>
      <c r="I34" s="28" t="s">
        <v>94</v>
      </c>
      <c r="J34" s="28" t="s">
        <v>95</v>
      </c>
      <c r="K34" s="30">
        <v>42154</v>
      </c>
      <c r="L34" s="31">
        <v>1000000</v>
      </c>
    </row>
    <row r="35" spans="1:12" x14ac:dyDescent="0.2">
      <c r="A35" s="29" t="s">
        <v>170</v>
      </c>
      <c r="B35" s="29" t="s">
        <v>171</v>
      </c>
      <c r="C35" s="29" t="s">
        <v>172</v>
      </c>
      <c r="D35" s="29" t="s">
        <v>173</v>
      </c>
      <c r="E35" s="28" t="s">
        <v>23</v>
      </c>
      <c r="F35" s="28" t="s">
        <v>24</v>
      </c>
      <c r="G35" s="28"/>
      <c r="H35" s="28" t="s">
        <v>30</v>
      </c>
      <c r="I35" s="28" t="s">
        <v>94</v>
      </c>
      <c r="J35" s="28" t="s">
        <v>95</v>
      </c>
      <c r="K35" s="30">
        <v>42154</v>
      </c>
      <c r="L35" s="31">
        <v>1000000</v>
      </c>
    </row>
    <row r="36" spans="1:12" x14ac:dyDescent="0.2">
      <c r="A36" s="29" t="s">
        <v>174</v>
      </c>
      <c r="B36" s="29" t="s">
        <v>175</v>
      </c>
      <c r="C36" s="29" t="s">
        <v>176</v>
      </c>
      <c r="D36" s="29" t="s">
        <v>177</v>
      </c>
      <c r="E36" s="28" t="s">
        <v>23</v>
      </c>
      <c r="F36" s="28" t="s">
        <v>24</v>
      </c>
      <c r="G36" s="28"/>
      <c r="H36" s="28" t="s">
        <v>30</v>
      </c>
      <c r="I36" s="28" t="s">
        <v>94</v>
      </c>
      <c r="J36" s="28" t="s">
        <v>95</v>
      </c>
      <c r="K36" s="30">
        <v>42154</v>
      </c>
      <c r="L36" s="31">
        <v>5000000</v>
      </c>
    </row>
    <row r="37" spans="1:12" x14ac:dyDescent="0.2">
      <c r="A37" s="29" t="s">
        <v>178</v>
      </c>
      <c r="B37" s="29" t="s">
        <v>179</v>
      </c>
      <c r="C37" s="29" t="s">
        <v>180</v>
      </c>
      <c r="D37" s="29" t="s">
        <v>181</v>
      </c>
      <c r="E37" s="28" t="s">
        <v>23</v>
      </c>
      <c r="F37" s="28" t="s">
        <v>24</v>
      </c>
      <c r="G37" s="28"/>
      <c r="H37" s="28" t="s">
        <v>30</v>
      </c>
      <c r="I37" s="28" t="s">
        <v>94</v>
      </c>
      <c r="J37" s="28" t="s">
        <v>95</v>
      </c>
      <c r="K37" s="30">
        <v>42154</v>
      </c>
      <c r="L37" s="31">
        <v>5000000</v>
      </c>
    </row>
    <row r="38" spans="1:12" x14ac:dyDescent="0.2">
      <c r="A38" s="29" t="s">
        <v>182</v>
      </c>
      <c r="B38" s="29" t="s">
        <v>183</v>
      </c>
      <c r="C38" s="29" t="s">
        <v>184</v>
      </c>
      <c r="D38" s="29" t="s">
        <v>185</v>
      </c>
      <c r="E38" s="28" t="s">
        <v>23</v>
      </c>
      <c r="F38" s="28" t="s">
        <v>24</v>
      </c>
      <c r="G38" s="28"/>
      <c r="H38" s="28" t="s">
        <v>30</v>
      </c>
      <c r="I38" s="28" t="s">
        <v>94</v>
      </c>
      <c r="J38" s="28" t="s">
        <v>95</v>
      </c>
      <c r="K38" s="30">
        <v>42154</v>
      </c>
      <c r="L38" s="31">
        <v>5000000</v>
      </c>
    </row>
    <row r="41" spans="1:12" ht="12.75" x14ac:dyDescent="0.2">
      <c r="G41" s="35"/>
    </row>
  </sheetData>
  <autoFilter ref="A1:L38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Company info</vt:lpstr>
      <vt:lpstr>Economic and financial info</vt:lpstr>
      <vt:lpstr>Commercial info</vt:lpstr>
      <vt:lpstr>Management systems</vt:lpstr>
      <vt:lpstr>Object of the application</vt:lpstr>
      <vt:lpstr>Attachments</vt:lpstr>
      <vt:lpstr>GM</vt:lpstr>
      <vt:lpstr>Servizi_Lavori</vt:lpstr>
    </vt:vector>
  </TitlesOfParts>
  <Company>ENI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dcterms:created xsi:type="dcterms:W3CDTF">2013-09-06T07:40:23Z</dcterms:created>
  <dcterms:modified xsi:type="dcterms:W3CDTF">2016-05-25T10:38:27Z</dcterms:modified>
</cp:coreProperties>
</file>